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tabRatio="757" activeTab="0"/>
  </bookViews>
  <sheets>
    <sheet name="24.Чёрт.Дж.ЖЕН" sheetId="1" r:id="rId1"/>
    <sheet name="24.Чёрт.Дж,МУЖ" sheetId="2" r:id="rId2"/>
  </sheets>
  <definedNames/>
  <calcPr fullCalcOnLoad="1"/>
</workbook>
</file>

<file path=xl/sharedStrings.xml><?xml version="1.0" encoding="utf-8"?>
<sst xmlns="http://schemas.openxmlformats.org/spreadsheetml/2006/main" count="935" uniqueCount="300">
  <si>
    <t>ФИО</t>
  </si>
  <si>
    <t>Тренер</t>
  </si>
  <si>
    <t>Место личное</t>
  </si>
  <si>
    <t>№ билета</t>
  </si>
  <si>
    <t>вес штанги</t>
  </si>
  <si>
    <t>Регион, город, спорт./клуб</t>
  </si>
  <si>
    <t>Тоннаж, кг</t>
  </si>
  <si>
    <t>самост.</t>
  </si>
  <si>
    <t>Гальцов Андрей Павлович</t>
  </si>
  <si>
    <t>19 октября 1965 (М,В_1)</t>
  </si>
  <si>
    <t>0007</t>
  </si>
  <si>
    <t>Стрельцов Александр Алексеевич</t>
  </si>
  <si>
    <t>0039</t>
  </si>
  <si>
    <t>Ерёменко И.А.</t>
  </si>
  <si>
    <t>0221</t>
  </si>
  <si>
    <t>Гальцов А.П.</t>
  </si>
  <si>
    <t>Собств. вес (кг)</t>
  </si>
  <si>
    <t>Сумма коэфф.</t>
  </si>
  <si>
    <t>Дата, месяц, год рожд.</t>
  </si>
  <si>
    <t>Суммарный тоннаж (кг)</t>
  </si>
  <si>
    <t>Дополнит.</t>
  </si>
  <si>
    <t>1 подход</t>
  </si>
  <si>
    <t>2 подход</t>
  </si>
  <si>
    <t>3 подход</t>
  </si>
  <si>
    <t>Тарасова Юлия Борисовна</t>
  </si>
  <si>
    <t>0135</t>
  </si>
  <si>
    <t>Тарасов Э.Н.</t>
  </si>
  <si>
    <t>0357</t>
  </si>
  <si>
    <t>0167</t>
  </si>
  <si>
    <t>Ерёменко Игорь Альбертович</t>
  </si>
  <si>
    <t>10 февраля 1971 (М,В_1)</t>
  </si>
  <si>
    <t>Львов Алексей Владимирович</t>
  </si>
  <si>
    <t>14 декабря 1991 (М,Юниор)</t>
  </si>
  <si>
    <t>0330</t>
  </si>
  <si>
    <t>не указан</t>
  </si>
  <si>
    <t>Гладков Александр Васильевич</t>
  </si>
  <si>
    <t>17 октября 1952 (М,В_3)</t>
  </si>
  <si>
    <t>0016</t>
  </si>
  <si>
    <t>Женские номинации</t>
  </si>
  <si>
    <t xml:space="preserve"> 06 февраля 1952 (Ж,В_3)</t>
  </si>
  <si>
    <t>Кондратьева Галина Геннадьевна</t>
  </si>
  <si>
    <t>Мужские номинации</t>
  </si>
  <si>
    <t>07 апреля 1963 (М,В_2)</t>
  </si>
  <si>
    <t>0163</t>
  </si>
  <si>
    <t xml:space="preserve">Грицак Александр Владимирович  </t>
  </si>
  <si>
    <t>Терезов А.В.</t>
  </si>
  <si>
    <t xml:space="preserve">МЕЖРЕГИОНАЛЬНАЯ ОБЩЕСТВЕННАЯ  ОРГАНИЗАЦИЯ «ФЕДЕРАЦИЯ РУССКОГО ЖИМА» </t>
  </si>
  <si>
    <t>Саньков Михаил Сергеевич</t>
  </si>
  <si>
    <t>03 мая 1992 (М,Юниор)</t>
  </si>
  <si>
    <t>Толкунов Сергей Сергеевич</t>
  </si>
  <si>
    <t>04 февраля 1966 (М,В_1)</t>
  </si>
  <si>
    <t>0361</t>
  </si>
  <si>
    <t>Королев Михаил Александрович</t>
  </si>
  <si>
    <t>16 января 1968 (М,В_1)</t>
  </si>
  <si>
    <t>Войнов Александр Николаевич</t>
  </si>
  <si>
    <t>11 апреля 1961 (М,В_2)</t>
  </si>
  <si>
    <t>0436</t>
  </si>
  <si>
    <t>Сорокин Станислав Геннадьевич</t>
  </si>
  <si>
    <t>09 апреля 1988 (М)</t>
  </si>
  <si>
    <t>Шокат Николай Григорьевич</t>
  </si>
  <si>
    <t>13 декабря 1947 (М,В_3)</t>
  </si>
  <si>
    <t>0445</t>
  </si>
  <si>
    <t>Есаков А.И.</t>
  </si>
  <si>
    <t>13 ноября 1977 (М)</t>
  </si>
  <si>
    <t>Есаков Алексей Игоревич</t>
  </si>
  <si>
    <t>0087</t>
  </si>
  <si>
    <t>Силушин Павел Александрович</t>
  </si>
  <si>
    <t>0332</t>
  </si>
  <si>
    <t>Свердловская обл, г.Качканар, с/к_"Спартак"</t>
  </si>
  <si>
    <t>Заболотников Иван Александрович</t>
  </si>
  <si>
    <t>17 июня 1979 (М)</t>
  </si>
  <si>
    <t>0321</t>
  </si>
  <si>
    <t>0311</t>
  </si>
  <si>
    <t>Дзарахохов Алан  Артурович</t>
  </si>
  <si>
    <t>12 апреля 1995 (Юноша)</t>
  </si>
  <si>
    <t>Могильников Алексей Витальевич</t>
  </si>
  <si>
    <t>27 июля 1989 (М,Юниор)</t>
  </si>
  <si>
    <t>0152</t>
  </si>
  <si>
    <t>Могильников С.В.</t>
  </si>
  <si>
    <t>Безяев Алексей Сергеевич</t>
  </si>
  <si>
    <t>19 июня 1966 (М,В_1)</t>
  </si>
  <si>
    <t>0125</t>
  </si>
  <si>
    <t>Пивнов Владимир Петрович</t>
  </si>
  <si>
    <t>0352</t>
  </si>
  <si>
    <t>Коровацкий Сергей Михайлович</t>
  </si>
  <si>
    <t>01 сентября 1961 (М,В_2)</t>
  </si>
  <si>
    <t>0366</t>
  </si>
  <si>
    <t>Можаев Евгений Валентинович</t>
  </si>
  <si>
    <t>28 марта 1960 (М,В_2)</t>
  </si>
  <si>
    <t>Коровацкий С.М.</t>
  </si>
  <si>
    <t>0367</t>
  </si>
  <si>
    <t>Новиков Игорь Павлович</t>
  </si>
  <si>
    <t>24 августа 1984 (М)</t>
  </si>
  <si>
    <t>0372</t>
  </si>
  <si>
    <t>Нефедов Александр Викторович</t>
  </si>
  <si>
    <t>14 июня 1961 (М,В_2)</t>
  </si>
  <si>
    <t>0370</t>
  </si>
  <si>
    <t>29 декабря 1978 (М)</t>
  </si>
  <si>
    <t>Левшин Максим Александрович</t>
  </si>
  <si>
    <t>23 апреля 1985 (М)</t>
  </si>
  <si>
    <t>Сарафанов Николай Сергеевич</t>
  </si>
  <si>
    <t>16 ноября 1983 (М)</t>
  </si>
  <si>
    <t>Юлдашев Альберт Айбекович</t>
  </si>
  <si>
    <t>14 июня 1983 (М)</t>
  </si>
  <si>
    <t>ком. Очки</t>
  </si>
  <si>
    <t>Чиликин Антон Игоревич</t>
  </si>
  <si>
    <t>0502</t>
  </si>
  <si>
    <t>Буравлев Александр Сергеевич</t>
  </si>
  <si>
    <t>01 ноября 1992 (М,Юниор)</t>
  </si>
  <si>
    <t>Могильников Сергей Витальевич</t>
  </si>
  <si>
    <t>0151</t>
  </si>
  <si>
    <t>самост</t>
  </si>
  <si>
    <t>Иванов Сергей Петрович</t>
  </si>
  <si>
    <t>27 января 1995 (Юноша)</t>
  </si>
  <si>
    <t>Петрушин Кирилл Вячеславович</t>
  </si>
  <si>
    <t>0435</t>
  </si>
  <si>
    <t>?</t>
  </si>
  <si>
    <t>Петрушин В.М.</t>
  </si>
  <si>
    <t>0453</t>
  </si>
  <si>
    <t>09 декабря 1996 (Юноша)</t>
  </si>
  <si>
    <t>Сорокин Сергей Валерьевич</t>
  </si>
  <si>
    <t>08 октября 1984 (М)</t>
  </si>
  <si>
    <t>Открытый Международный турнир «I Чемпионат Европы по русскому жиму 2013»</t>
  </si>
  <si>
    <t>Дзарахохов Т.Б.</t>
  </si>
  <si>
    <t>Россия, Москва</t>
  </si>
  <si>
    <t>Россия, Московская обл, г.Жуковский</t>
  </si>
  <si>
    <t>Морозова Н.Ю. Мурашов А.К.</t>
  </si>
  <si>
    <t>Россия, Рязанская обл, г.Рязань, с/к РГАТУ</t>
  </si>
  <si>
    <t>Россия, Москва, Крымский Вал, д.10, «Центральный Дом Художника».                                                                                            Дата:  23-24 ноября 2013 г.</t>
  </si>
  <si>
    <t>24 ноября 2013 (воскресенье): «Чёртова Дюжина» (взвешивание отдельное для всех!):</t>
  </si>
  <si>
    <t>Россия, Рязанская область, г.Рязань, с/к_РГАТУ</t>
  </si>
  <si>
    <t>Горбачев Алексей Анатольевич</t>
  </si>
  <si>
    <t>17 сентября 1989 (М)</t>
  </si>
  <si>
    <t>Россия, Архангельская обл, г.Северодвинск</t>
  </si>
  <si>
    <t>Темиров Максим Сергеевич</t>
  </si>
  <si>
    <t>04 декабря 1979 (М)</t>
  </si>
  <si>
    <t>Россия, Московская обл, Люберецкий район, п.Томилино</t>
  </si>
  <si>
    <t>0534</t>
  </si>
  <si>
    <t>Ольшанский Игнат Игоревич</t>
  </si>
  <si>
    <t>27 июля 1994 (Юниор)</t>
  </si>
  <si>
    <t>Федосеев И.В.</t>
  </si>
  <si>
    <t>Ольшанский Никита Игоревич</t>
  </si>
  <si>
    <t>19 ноября 1997 (Юноша)</t>
  </si>
  <si>
    <t>Кудаев Артём Алексеевич</t>
  </si>
  <si>
    <t>Россия, Московская обл, г.Жуковский, ком."Золотая орда"</t>
  </si>
  <si>
    <t>0380</t>
  </si>
  <si>
    <t>Шилин Даниил Николаевич</t>
  </si>
  <si>
    <t>05 августа 2002 (11_лет, Мл.ЮНШ_1)</t>
  </si>
  <si>
    <t>Россия, Московская обл, г.Королев</t>
  </si>
  <si>
    <t>Заболотников И.А.</t>
  </si>
  <si>
    <t>Лапенков Дмитрий Игоревич</t>
  </si>
  <si>
    <t>04 февраля 1998 (15_лет, Мл.ЮНШ_2)</t>
  </si>
  <si>
    <t>0326</t>
  </si>
  <si>
    <t>0542</t>
  </si>
  <si>
    <t>0529</t>
  </si>
  <si>
    <t>0375</t>
  </si>
  <si>
    <t>0389</t>
  </si>
  <si>
    <t>0396</t>
  </si>
  <si>
    <t>Россия, Рязанская обл, г.Рязань</t>
  </si>
  <si>
    <t>09 июля 1951 (М,В_3)</t>
  </si>
  <si>
    <t>Россия, Москва, с/к"Империя_Фитнеса"</t>
  </si>
  <si>
    <t>Россия, Москва, "Измайлово-13"</t>
  </si>
  <si>
    <t>0418</t>
  </si>
  <si>
    <t>Ксёнушко Олег Васильевич</t>
  </si>
  <si>
    <t>01 июня 1951 (М,В_3)</t>
  </si>
  <si>
    <t>Россия, Пермский край, г.Пермь</t>
  </si>
  <si>
    <t>Россия, Нижегородская обл, р/п.Шатки</t>
  </si>
  <si>
    <t>21 июня 1977 (М)</t>
  </si>
  <si>
    <t>Россия, Московская обл, г.Можайск, ФСК "Атлет"</t>
  </si>
  <si>
    <t>Кудров Юрий Николаевич</t>
  </si>
  <si>
    <t>Россия, Московская обл, г.Лосино-Петровский</t>
  </si>
  <si>
    <t>Рассказов Г.И.</t>
  </si>
  <si>
    <t>Россия, Пензенская обл, г.Пенза</t>
  </si>
  <si>
    <t>Россия, Пензенская область, г.Пенза</t>
  </si>
  <si>
    <t>19 сентября 1973 (М,В_1)</t>
  </si>
  <si>
    <t>Федосов Евгений Вячеславович</t>
  </si>
  <si>
    <t>09 июля 1981 (М)</t>
  </si>
  <si>
    <t>0549</t>
  </si>
  <si>
    <t>Россия, Владимирской обл., г.Гороховец, с/к_"Сила"</t>
  </si>
  <si>
    <t>Юрин Алексей Алексеевич</t>
  </si>
  <si>
    <t>16 января 1987 (М)</t>
  </si>
  <si>
    <t>Пивнов В.П.</t>
  </si>
  <si>
    <t>Безяев А.С.</t>
  </si>
  <si>
    <t>05 ноября 1953 (М,В_3)</t>
  </si>
  <si>
    <t>Россия, Московская обл, г.Талдом</t>
  </si>
  <si>
    <t>Змеенков Андрей Борисович</t>
  </si>
  <si>
    <t>05 августа 1974 (М)</t>
  </si>
  <si>
    <t>Силушин П.А.</t>
  </si>
  <si>
    <t>Талыбова Г.</t>
  </si>
  <si>
    <t>Россия, Москва, "Moscow ATCC Gym"</t>
  </si>
  <si>
    <t>Пронин Николай Николаевич</t>
  </si>
  <si>
    <t>16 декабря 1983 (М)</t>
  </si>
  <si>
    <t>Макаров Вячеслав Анатольевич</t>
  </si>
  <si>
    <t>Алеев Марат Аптильбасырович</t>
  </si>
  <si>
    <t>07 мая 1975 (М)</t>
  </si>
  <si>
    <t>Россия, Московская обл, г.Люберцы</t>
  </si>
  <si>
    <t>08 марта 1974 (М)</t>
  </si>
  <si>
    <t>Россия, Московская обл, Щелковский р-он, г.Лосино-Петровский</t>
  </si>
  <si>
    <t>Россия, Московская обл, г.Наро-Фоминск, "Moscow ATCC Gym"</t>
  </si>
  <si>
    <t>Россия, Московская обл, г.Одинцово</t>
  </si>
  <si>
    <t>12 сентября 1973 (Ж,В_1)</t>
  </si>
  <si>
    <t>Мурашов Андрей Кузьмич</t>
  </si>
  <si>
    <t>20 мая 1960 (М,В_2)</t>
  </si>
  <si>
    <t>0096</t>
  </si>
  <si>
    <t>Безяева Елизавета Алексеевна</t>
  </si>
  <si>
    <t>15 сентября 1999 (Мл.девушка)</t>
  </si>
  <si>
    <t>Алышев Николай Владимирович</t>
  </si>
  <si>
    <t>14 октября 1985 (М)</t>
  </si>
  <si>
    <t>Слободенюк Сергей Валерьевич</t>
  </si>
  <si>
    <t>14 июня 1970 (М,В_1)</t>
  </si>
  <si>
    <t>0362</t>
  </si>
  <si>
    <t>0363</t>
  </si>
  <si>
    <t>25 марта 1992 (М,Юниор)</t>
  </si>
  <si>
    <t>Россия, Москва, фит/к"Спортив"</t>
  </si>
  <si>
    <t>07 декабря 1973 (М)</t>
  </si>
  <si>
    <t>Россия, Московская обл, г.Наро-Фоминск</t>
  </si>
  <si>
    <t>Глинкин Анатолий Афанасьевич</t>
  </si>
  <si>
    <t>23 октября 1939 (М,В_4)</t>
  </si>
  <si>
    <r>
      <t xml:space="preserve">62.   Ж, </t>
    </r>
    <r>
      <rPr>
        <b/>
        <sz val="14"/>
        <color indexed="8"/>
        <rFont val="Times New Roman"/>
        <family val="1"/>
      </rPr>
      <t>Девушки</t>
    </r>
    <r>
      <rPr>
        <sz val="12"/>
        <color indexed="8"/>
        <rFont val="Times New Roman"/>
        <family val="1"/>
      </rPr>
      <t xml:space="preserve"> (до 18 лет включ.), </t>
    </r>
    <r>
      <rPr>
        <b/>
        <sz val="14"/>
        <color indexed="8"/>
        <rFont val="Times New Roman"/>
        <family val="1"/>
      </rPr>
      <t>Абсолютный зачет по КА;</t>
    </r>
  </si>
  <si>
    <r>
      <t xml:space="preserve">65.   Ж, </t>
    </r>
    <r>
      <rPr>
        <b/>
        <sz val="14"/>
        <color indexed="8"/>
        <rFont val="Times New Roman"/>
        <family val="1"/>
      </rPr>
      <t>Ветераны_2,</t>
    </r>
    <r>
      <rPr>
        <sz val="12"/>
        <color indexed="8"/>
        <rFont val="Times New Roman"/>
        <family val="1"/>
      </rPr>
      <t xml:space="preserve"> (старше 50 лет), </t>
    </r>
    <r>
      <rPr>
        <b/>
        <sz val="14"/>
        <color indexed="8"/>
        <rFont val="Times New Roman"/>
        <family val="1"/>
      </rPr>
      <t>абсолютный зачет по КА;</t>
    </r>
  </si>
  <si>
    <r>
      <t xml:space="preserve">67.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весовая категория</t>
    </r>
    <r>
      <rPr>
        <b/>
        <sz val="14"/>
        <color indexed="8"/>
        <rFont val="Times New Roman"/>
        <family val="1"/>
      </rPr>
      <t xml:space="preserve"> до 60 кг (награждаются 5 мест);</t>
    </r>
  </si>
  <si>
    <r>
      <t xml:space="preserve">68.   </t>
    </r>
    <r>
      <rPr>
        <b/>
        <sz val="14"/>
        <color indexed="8"/>
        <rFont val="Times New Roman"/>
        <family val="1"/>
      </rPr>
      <t>Женщины</t>
    </r>
    <r>
      <rPr>
        <sz val="12"/>
        <color indexed="8"/>
        <rFont val="Times New Roman"/>
        <family val="1"/>
      </rPr>
      <t xml:space="preserve"> (открытый зачет), весовая категория</t>
    </r>
    <r>
      <rPr>
        <b/>
        <sz val="14"/>
        <color indexed="8"/>
        <rFont val="Times New Roman"/>
        <family val="1"/>
      </rPr>
      <t xml:space="preserve"> свыше 60 кг (награждаются 5 мест);</t>
    </r>
  </si>
  <si>
    <t>86.   Мужчины (открытый зачет), весовая категория до 80 кг (награждаются 5 мест);</t>
  </si>
  <si>
    <t>87.   Мужчины (открытый зачет), весовая категория до 90 кг (награждаются 5 мест);</t>
  </si>
  <si>
    <t>85.   Мужчины (открытый зачет), весовая категория до 70 кг (награждаются 5 мест);</t>
  </si>
  <si>
    <t>84.   Мужчины (открытый зачет), весовая категория до 60 кг (награждаются 5 мест);</t>
  </si>
  <si>
    <t>83.   М, Ветераны_4 (старше 70 лет), абсолютный зачет по КА;</t>
  </si>
  <si>
    <t>88.    Мужчины (открытый зачет), весовая категория до 100 кг (награждаются 5 мест);</t>
  </si>
  <si>
    <t>89.    Мужчины (открытый зачет), весовая категория до 110 кг (награждаются 5 мест);</t>
  </si>
  <si>
    <t>90.   Мужчины (открытый зачет), весовая категория до 120 кг (награждаются 5 мест);</t>
  </si>
  <si>
    <t>91.    Мужчины (открытый зачет), весовая категория свыше 120 кг (награждаются 5 мест);</t>
  </si>
  <si>
    <t>74.   М, ЮНИОРЫ (до 23 лет включ.), весовая категория свыше 90 кг;</t>
  </si>
  <si>
    <t>73.   М, ЮНИОРЫ (до 23 лет включ.), весовая категория до 90 кг:</t>
  </si>
  <si>
    <t>72.   М, ЮНИОРЫ (до 23 лет включ.), весовая категория до 80 кг;</t>
  </si>
  <si>
    <t>70.   М, Юноши (до 18 лет включ.), весовая категория до 80 кг:</t>
  </si>
  <si>
    <t>69.   М, Младшие юноши_2 (до 15 лет включ.), абсолютный зачет по КА;</t>
  </si>
  <si>
    <t>75.   М, Ветераны_1 (старше 40 лет), весовая категория до 90 кг;</t>
  </si>
  <si>
    <t>76.   М, Ветераны_1 (старше 40 лет), весовая категория до 100 кг;</t>
  </si>
  <si>
    <t>77.   М, Ветераны_1 (старше 40 лет), весовая категория свыше 100 кг;</t>
  </si>
  <si>
    <t>78.   М, Ветераны_2 (старше 50 лет), весовая категория до 80 кг;</t>
  </si>
  <si>
    <t>79.   М, Ветераны_2 (старше 50 лет), весовая категория до 90 кг;</t>
  </si>
  <si>
    <t>80.   М, Ветераны_2 (старше 50 лет), весовая категория свыше 90 кг;</t>
  </si>
  <si>
    <t>81.   М, Ветераны_3 (старше 60 лет), весовая категория до 90 кг;</t>
  </si>
  <si>
    <t>82.   М, Ветераны_3 (старше 60 лет), весовая категория свыше 90 кг;</t>
  </si>
  <si>
    <t>Дмитриев Сергей Игоревич</t>
  </si>
  <si>
    <t>Галанин Сергей Валерьевич</t>
  </si>
  <si>
    <t>02 марта 1984 (М)</t>
  </si>
  <si>
    <t>0263</t>
  </si>
  <si>
    <t>Россия, г.Томск</t>
  </si>
  <si>
    <t>Захаров Игорь Олегович</t>
  </si>
  <si>
    <t>31 июля 1969 (М,В_1)</t>
  </si>
  <si>
    <t>Россия, г.Москва</t>
  </si>
  <si>
    <t>Василюк Илья Александрович</t>
  </si>
  <si>
    <t>30 июля 1992 (Юниор)</t>
  </si>
  <si>
    <t>Кочеткова Оксана Валерьевна</t>
  </si>
  <si>
    <t>07 ноября 1972 (Ж,В_1)</t>
  </si>
  <si>
    <t>Москва</t>
  </si>
  <si>
    <t>Щеев С.С.</t>
  </si>
  <si>
    <t>Буряков Сергей Владимирович</t>
  </si>
  <si>
    <t>Пчелин Дмитрий Евгеньевич</t>
  </si>
  <si>
    <t>08 ноября 1976 (М)</t>
  </si>
  <si>
    <t>Павлов Владимир Александрович</t>
  </si>
  <si>
    <t>21 августа 1987 (М)</t>
  </si>
  <si>
    <t>Россия, Московская обл, г.Чехов</t>
  </si>
  <si>
    <t>30 апреля 1984 (М)</t>
  </si>
  <si>
    <t>Шегай Дмитрий Леонидович</t>
  </si>
  <si>
    <t>22 июня 1976 (М)</t>
  </si>
  <si>
    <t>Щеев Сергей Сергеевич</t>
  </si>
  <si>
    <t>03 августа 1978 (М)</t>
  </si>
  <si>
    <t>Телегин В.Ю.</t>
  </si>
  <si>
    <t>0611</t>
  </si>
  <si>
    <t>0607</t>
  </si>
  <si>
    <t>Скорина О.В. Савостьянов Р.И.</t>
  </si>
  <si>
    <t>0630</t>
  </si>
  <si>
    <t>5 (0)</t>
  </si>
  <si>
    <t>Россия, Респ.Северная Осетия Алания, г.Беслан</t>
  </si>
  <si>
    <t>0568</t>
  </si>
  <si>
    <t>Потёмкин Дмитрий Иванович</t>
  </si>
  <si>
    <t>29 января 1999 (Мл.ЮНШ-2)</t>
  </si>
  <si>
    <t>отказ</t>
  </si>
  <si>
    <t>Малахов А.В.</t>
  </si>
  <si>
    <t>29 августа 1964 (М,В_1)</t>
  </si>
  <si>
    <t>0580</t>
  </si>
  <si>
    <t>Россия, Московская обл, Шаховской р-он, д.Дор, с/к"Ритм"</t>
  </si>
  <si>
    <t>Москва (Украина, г.Черкассы)</t>
  </si>
  <si>
    <t>0081</t>
  </si>
  <si>
    <t>0624</t>
  </si>
  <si>
    <t>0625</t>
  </si>
  <si>
    <t>0631</t>
  </si>
  <si>
    <t>0567</t>
  </si>
  <si>
    <t>0623</t>
  </si>
  <si>
    <t>26 июля 1997 (М,Юноша)</t>
  </si>
  <si>
    <t>Пулатов Руслан Носирхонович</t>
  </si>
  <si>
    <t>0628</t>
  </si>
  <si>
    <t>0629</t>
  </si>
  <si>
    <t>0634</t>
  </si>
  <si>
    <t>0633</t>
  </si>
  <si>
    <t>0622</t>
  </si>
  <si>
    <t>0626</t>
  </si>
  <si>
    <t>0495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</si>
</sst>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.##0&quot;р.&quot;;[Red]#.##0&quot;р.&quot;"/>
    <numFmt numFmtId="169" formatCode="#.##0_р_.;[Red]#.##0_р_.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000"/>
    <numFmt numFmtId="176" formatCode="#,##0.000&quot;р.&quot;;[Red]#,##0.000&quot;р.&quot;"/>
    <numFmt numFmtId="177" formatCode="[$-FC19]d\ mmmm\ yyyy\ &quot;г.&quot;"/>
    <numFmt numFmtId="178" formatCode="[$-F400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 Cyr"/>
      <family val="0"/>
    </font>
    <font>
      <u val="single"/>
      <sz val="7.7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2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3" fillId="25" borderId="0" applyNumberFormat="0" applyBorder="0" applyAlignment="0" applyProtection="0"/>
    <xf numFmtId="0" fontId="45" fillId="26" borderId="0" applyNumberFormat="0" applyBorder="0" applyAlignment="0" applyProtection="0"/>
    <xf numFmtId="0" fontId="13" fillId="17" borderId="0" applyNumberFormat="0" applyBorder="0" applyAlignment="0" applyProtection="0"/>
    <xf numFmtId="0" fontId="45" fillId="27" borderId="0" applyNumberFormat="0" applyBorder="0" applyAlignment="0" applyProtection="0"/>
    <xf numFmtId="0" fontId="13" fillId="19" borderId="0" applyNumberFormat="0" applyBorder="0" applyAlignment="0" applyProtection="0"/>
    <xf numFmtId="0" fontId="45" fillId="28" borderId="0" applyNumberFormat="0" applyBorder="0" applyAlignment="0" applyProtection="0"/>
    <xf numFmtId="0" fontId="13" fillId="29" borderId="0" applyNumberFormat="0" applyBorder="0" applyAlignment="0" applyProtection="0"/>
    <xf numFmtId="0" fontId="45" fillId="30" borderId="0" applyNumberFormat="0" applyBorder="0" applyAlignment="0" applyProtection="0"/>
    <xf numFmtId="0" fontId="13" fillId="31" borderId="0" applyNumberFormat="0" applyBorder="0" applyAlignment="0" applyProtection="0"/>
    <xf numFmtId="0" fontId="45" fillId="32" borderId="0" applyNumberFormat="0" applyBorder="0" applyAlignment="0" applyProtection="0"/>
    <xf numFmtId="0" fontId="13" fillId="33" borderId="0" applyNumberFormat="0" applyBorder="0" applyAlignment="0" applyProtection="0"/>
    <xf numFmtId="0" fontId="45" fillId="34" borderId="0" applyNumberFormat="0" applyBorder="0" applyAlignment="0" applyProtection="0"/>
    <xf numFmtId="0" fontId="13" fillId="35" borderId="0" applyNumberFormat="0" applyBorder="0" applyAlignment="0" applyProtection="0"/>
    <xf numFmtId="0" fontId="45" fillId="3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13" fillId="39" borderId="0" applyNumberFormat="0" applyBorder="0" applyAlignment="0" applyProtection="0"/>
    <xf numFmtId="0" fontId="45" fillId="40" borderId="0" applyNumberFormat="0" applyBorder="0" applyAlignment="0" applyProtection="0"/>
    <xf numFmtId="0" fontId="13" fillId="29" borderId="0" applyNumberFormat="0" applyBorder="0" applyAlignment="0" applyProtection="0"/>
    <xf numFmtId="0" fontId="45" fillId="41" borderId="0" applyNumberFormat="0" applyBorder="0" applyAlignment="0" applyProtection="0"/>
    <xf numFmtId="0" fontId="13" fillId="31" borderId="0" applyNumberFormat="0" applyBorder="0" applyAlignment="0" applyProtection="0"/>
    <xf numFmtId="0" fontId="45" fillId="42" borderId="0" applyNumberFormat="0" applyBorder="0" applyAlignment="0" applyProtection="0"/>
    <xf numFmtId="0" fontId="13" fillId="43" borderId="0" applyNumberFormat="0" applyBorder="0" applyAlignment="0" applyProtection="0"/>
    <xf numFmtId="0" fontId="46" fillId="44" borderId="1" applyNumberFormat="0" applyAlignment="0" applyProtection="0"/>
    <xf numFmtId="0" fontId="14" fillId="13" borderId="2" applyNumberFormat="0" applyAlignment="0" applyProtection="0"/>
    <xf numFmtId="0" fontId="47" fillId="45" borderId="3" applyNumberFormat="0" applyAlignment="0" applyProtection="0"/>
    <xf numFmtId="0" fontId="15" fillId="46" borderId="4" applyNumberFormat="0" applyAlignment="0" applyProtection="0"/>
    <xf numFmtId="0" fontId="48" fillId="45" borderId="1" applyNumberFormat="0" applyAlignment="0" applyProtection="0"/>
    <xf numFmtId="0" fontId="16" fillId="46" borderId="2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7" fillId="0" borderId="6" applyNumberFormat="0" applyFill="0" applyAlignment="0" applyProtection="0"/>
    <xf numFmtId="0" fontId="51" fillId="0" borderId="7" applyNumberFormat="0" applyFill="0" applyAlignment="0" applyProtection="0"/>
    <xf numFmtId="0" fontId="18" fillId="0" borderId="8" applyNumberFormat="0" applyFill="0" applyAlignment="0" applyProtection="0"/>
    <xf numFmtId="0" fontId="52" fillId="0" borderId="9" applyNumberFormat="0" applyFill="0" applyAlignment="0" applyProtection="0"/>
    <xf numFmtId="0" fontId="1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47" borderId="13" applyNumberFormat="0" applyAlignment="0" applyProtection="0"/>
    <xf numFmtId="0" fontId="21" fillId="48" borderId="14" applyNumberFormat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3" fillId="50" borderId="0" applyNumberFormat="0" applyBorder="0" applyAlignment="0" applyProtection="0"/>
    <xf numFmtId="0" fontId="4" fillId="0" borderId="0">
      <alignment/>
      <protection/>
    </xf>
    <xf numFmtId="0" fontId="9" fillId="0" borderId="0">
      <alignment horizontal="left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4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0" fontId="7" fillId="53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26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2" fillId="54" borderId="0" applyNumberFormat="0" applyBorder="0" applyAlignment="0" applyProtection="0"/>
    <xf numFmtId="0" fontId="28" fillId="7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9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vertical="center"/>
      <protection/>
    </xf>
    <xf numFmtId="1" fontId="5" fillId="0" borderId="19" xfId="90" applyNumberFormat="1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0" fontId="6" fillId="0" borderId="19" xfId="90" applyFont="1" applyFill="1" applyBorder="1" applyAlignment="1">
      <alignment horizontal="center" vertical="center" wrapText="1"/>
      <protection/>
    </xf>
    <xf numFmtId="2" fontId="3" fillId="0" borderId="19" xfId="90" applyNumberFormat="1" applyFont="1" applyFill="1" applyBorder="1" applyAlignment="1">
      <alignment horizontal="center" vertical="center" wrapText="1"/>
      <protection/>
    </xf>
    <xf numFmtId="2" fontId="5" fillId="0" borderId="19" xfId="90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3" fillId="0" borderId="0" xfId="0" applyFont="1" applyAlignment="1">
      <alignment wrapText="1"/>
    </xf>
    <xf numFmtId="0" fontId="64" fillId="0" borderId="19" xfId="0" applyFont="1" applyFill="1" applyBorder="1" applyAlignment="1">
      <alignment horizontal="center" vertical="center"/>
    </xf>
    <xf numFmtId="0" fontId="6" fillId="55" borderId="19" xfId="90" applyFont="1" applyFill="1" applyBorder="1" applyAlignment="1">
      <alignment horizontal="center" vertical="center" wrapText="1"/>
      <protection/>
    </xf>
    <xf numFmtId="0" fontId="8" fillId="55" borderId="19" xfId="90" applyFont="1" applyFill="1" applyBorder="1" applyAlignment="1">
      <alignment horizontal="center" vertical="center" wrapText="1"/>
      <protection/>
    </xf>
    <xf numFmtId="0" fontId="6" fillId="18" borderId="19" xfId="90" applyFont="1" applyFill="1" applyBorder="1" applyAlignment="1">
      <alignment horizontal="center" vertical="center" wrapText="1"/>
      <protection/>
    </xf>
    <xf numFmtId="0" fontId="8" fillId="18" borderId="19" xfId="90" applyFont="1" applyFill="1" applyBorder="1" applyAlignment="1">
      <alignment horizontal="center" vertical="center" wrapText="1"/>
      <protection/>
    </xf>
    <xf numFmtId="0" fontId="6" fillId="4" borderId="19" xfId="90" applyFont="1" applyFill="1" applyBorder="1" applyAlignment="1">
      <alignment horizontal="center" vertical="center" wrapText="1"/>
      <protection/>
    </xf>
    <xf numFmtId="0" fontId="8" fillId="4" borderId="19" xfId="90" applyFont="1" applyFill="1" applyBorder="1" applyAlignment="1">
      <alignment horizontal="center" vertical="center" wrapText="1"/>
      <protection/>
    </xf>
    <xf numFmtId="2" fontId="8" fillId="42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3" fillId="0" borderId="19" xfId="90" applyFont="1" applyFill="1" applyBorder="1" applyAlignment="1">
      <alignment horizontal="left" vertical="center" wrapText="1"/>
      <protection/>
    </xf>
    <xf numFmtId="14" fontId="3" fillId="0" borderId="19" xfId="90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wrapText="1"/>
    </xf>
    <xf numFmtId="0" fontId="11" fillId="0" borderId="19" xfId="90" applyFont="1" applyFill="1" applyBorder="1" applyAlignment="1">
      <alignment horizontal="center" vertical="center" wrapText="1"/>
      <protection/>
    </xf>
    <xf numFmtId="1" fontId="5" fillId="0" borderId="20" xfId="90" applyNumberFormat="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wrapText="1"/>
    </xf>
    <xf numFmtId="0" fontId="3" fillId="0" borderId="20" xfId="90" applyFont="1" applyFill="1" applyBorder="1" applyAlignment="1">
      <alignment horizontal="left" vertical="center" wrapText="1"/>
      <protection/>
    </xf>
    <xf numFmtId="49" fontId="30" fillId="56" borderId="19" xfId="90" applyNumberFormat="1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3" fillId="57" borderId="19" xfId="90" applyFont="1" applyFill="1" applyBorder="1" applyAlignment="1">
      <alignment horizontal="center" vertical="center" wrapText="1"/>
      <protection/>
    </xf>
    <xf numFmtId="0" fontId="31" fillId="0" borderId="19" xfId="90" applyFont="1" applyFill="1" applyBorder="1" applyAlignment="1">
      <alignment horizontal="left" vertical="center" wrapText="1"/>
      <protection/>
    </xf>
    <xf numFmtId="0" fontId="31" fillId="0" borderId="19" xfId="90" applyFont="1" applyFill="1" applyBorder="1" applyAlignment="1">
      <alignment vertical="center" wrapText="1"/>
      <protection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49" fontId="30" fillId="0" borderId="19" xfId="9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49" fontId="30" fillId="56" borderId="19" xfId="90" applyNumberFormat="1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57" borderId="19" xfId="90" applyFont="1" applyFill="1" applyBorder="1" applyAlignment="1">
      <alignment horizontal="center" vertical="center" wrapText="1"/>
      <protection/>
    </xf>
    <xf numFmtId="49" fontId="30" fillId="56" borderId="19" xfId="9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49" fontId="12" fillId="0" borderId="19" xfId="9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49" fontId="30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5" fillId="0" borderId="0" xfId="0" applyFont="1" applyAlignment="1">
      <alignment wrapText="1"/>
    </xf>
    <xf numFmtId="0" fontId="3" fillId="57" borderId="19" xfId="90" applyFont="1" applyFill="1" applyBorder="1" applyAlignment="1">
      <alignment horizontal="center" vertical="center" wrapText="1"/>
      <protection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1" fontId="5" fillId="58" borderId="19" xfId="90" applyNumberFormat="1" applyFont="1" applyFill="1" applyBorder="1" applyAlignment="1">
      <alignment horizontal="center" vertical="center" wrapText="1"/>
      <protection/>
    </xf>
    <xf numFmtId="1" fontId="5" fillId="59" borderId="19" xfId="90" applyNumberFormat="1" applyFont="1" applyFill="1" applyBorder="1" applyAlignment="1">
      <alignment horizontal="center" vertical="center" wrapText="1"/>
      <protection/>
    </xf>
    <xf numFmtId="170" fontId="32" fillId="42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2" fontId="5" fillId="55" borderId="19" xfId="90" applyNumberFormat="1" applyFont="1" applyFill="1" applyBorder="1" applyAlignment="1">
      <alignment horizontal="center" vertical="center" wrapText="1"/>
      <protection/>
    </xf>
    <xf numFmtId="0" fontId="3" fillId="55" borderId="19" xfId="90" applyFont="1" applyFill="1" applyBorder="1" applyAlignment="1">
      <alignment horizontal="center" vertical="center" wrapText="1"/>
      <protection/>
    </xf>
    <xf numFmtId="0" fontId="5" fillId="55" borderId="19" xfId="90" applyFont="1" applyFill="1" applyBorder="1" applyAlignment="1">
      <alignment horizontal="center" vertical="center" wrapText="1"/>
      <protection/>
    </xf>
    <xf numFmtId="2" fontId="5" fillId="4" borderId="19" xfId="90" applyNumberFormat="1" applyFont="1" applyFill="1" applyBorder="1" applyAlignment="1">
      <alignment horizontal="center" vertical="center" wrapText="1"/>
      <protection/>
    </xf>
    <xf numFmtId="0" fontId="3" fillId="4" borderId="19" xfId="90" applyFont="1" applyFill="1" applyBorder="1" applyAlignment="1">
      <alignment horizontal="center" vertical="center" wrapText="1"/>
      <protection/>
    </xf>
    <xf numFmtId="0" fontId="5" fillId="4" borderId="19" xfId="90" applyFont="1" applyFill="1" applyBorder="1" applyAlignment="1">
      <alignment horizontal="center" vertical="center" wrapText="1"/>
      <protection/>
    </xf>
    <xf numFmtId="2" fontId="5" fillId="18" borderId="19" xfId="90" applyNumberFormat="1" applyFont="1" applyFill="1" applyBorder="1" applyAlignment="1">
      <alignment horizontal="center" vertical="center" wrapText="1"/>
      <protection/>
    </xf>
    <xf numFmtId="0" fontId="3" fillId="18" borderId="19" xfId="90" applyFont="1" applyFill="1" applyBorder="1" applyAlignment="1">
      <alignment horizontal="center" vertical="center" wrapText="1"/>
      <protection/>
    </xf>
    <xf numFmtId="0" fontId="5" fillId="18" borderId="19" xfId="90" applyFont="1" applyFill="1" applyBorder="1" applyAlignment="1">
      <alignment horizontal="center" vertical="center" wrapText="1"/>
      <protection/>
    </xf>
    <xf numFmtId="0" fontId="3" fillId="57" borderId="19" xfId="90" applyFont="1" applyFill="1" applyBorder="1" applyAlignment="1">
      <alignment horizontal="center" vertical="center" wrapText="1"/>
      <protection/>
    </xf>
    <xf numFmtId="49" fontId="30" fillId="56" borderId="19" xfId="90" applyNumberFormat="1" applyFont="1" applyFill="1" applyBorder="1" applyAlignment="1">
      <alignment horizontal="center" vertical="center" wrapText="1"/>
      <protection/>
    </xf>
    <xf numFmtId="0" fontId="10" fillId="57" borderId="21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left" vertical="center" wrapText="1"/>
    </xf>
    <xf numFmtId="0" fontId="0" fillId="58" borderId="19" xfId="0" applyFont="1" applyFill="1" applyBorder="1" applyAlignment="1">
      <alignment vertical="center" wrapText="1"/>
    </xf>
    <xf numFmtId="0" fontId="0" fillId="58" borderId="19" xfId="0" applyFill="1" applyBorder="1" applyAlignment="1">
      <alignment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2" fillId="58" borderId="21" xfId="0" applyFont="1" applyFill="1" applyBorder="1" applyAlignment="1">
      <alignment horizontal="left" vertical="center" wrapText="1"/>
    </xf>
    <xf numFmtId="0" fontId="2" fillId="58" borderId="22" xfId="0" applyFont="1" applyFill="1" applyBorder="1" applyAlignment="1">
      <alignment horizontal="left" vertical="center" wrapText="1"/>
    </xf>
    <xf numFmtId="0" fontId="2" fillId="58" borderId="23" xfId="0" applyFont="1" applyFill="1" applyBorder="1" applyAlignment="1">
      <alignment horizontal="left" vertical="center" wrapText="1"/>
    </xf>
    <xf numFmtId="0" fontId="10" fillId="58" borderId="19" xfId="0" applyFont="1" applyFill="1" applyBorder="1" applyAlignment="1">
      <alignment horizontal="left" vertical="center" wrapText="1"/>
    </xf>
    <xf numFmtId="0" fontId="67" fillId="58" borderId="19" xfId="0" applyFont="1" applyFill="1" applyBorder="1" applyAlignment="1">
      <alignment vertical="center" wrapText="1"/>
    </xf>
    <xf numFmtId="0" fontId="10" fillId="58" borderId="21" xfId="0" applyFont="1" applyFill="1" applyBorder="1" applyAlignment="1">
      <alignment horizontal="left" vertical="center" wrapText="1"/>
    </xf>
    <xf numFmtId="0" fontId="10" fillId="58" borderId="22" xfId="0" applyFont="1" applyFill="1" applyBorder="1" applyAlignment="1">
      <alignment horizontal="left" vertical="center" wrapText="1"/>
    </xf>
    <xf numFmtId="0" fontId="10" fillId="58" borderId="23" xfId="0" applyFont="1" applyFill="1" applyBorder="1" applyAlignment="1">
      <alignment horizontal="left" vertical="center" wrapText="1"/>
    </xf>
    <xf numFmtId="0" fontId="10" fillId="60" borderId="24" xfId="0" applyFont="1" applyFill="1" applyBorder="1" applyAlignment="1">
      <alignment horizontal="center" vertical="center" wrapText="1"/>
    </xf>
    <xf numFmtId="0" fontId="67" fillId="60" borderId="25" xfId="0" applyFont="1" applyFill="1" applyBorder="1" applyAlignment="1">
      <alignment horizontal="center" vertical="center" wrapText="1"/>
    </xf>
    <xf numFmtId="0" fontId="67" fillId="60" borderId="26" xfId="0" applyFont="1" applyFill="1" applyBorder="1" applyAlignment="1">
      <alignment horizontal="center" vertical="center" wrapText="1"/>
    </xf>
    <xf numFmtId="1" fontId="5" fillId="61" borderId="19" xfId="90" applyNumberFormat="1" applyFont="1" applyFill="1" applyBorder="1" applyAlignment="1">
      <alignment horizontal="center" vertical="center" wrapText="1"/>
      <protection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 wrapText="1"/>
      <protection/>
    </xf>
    <xf numFmtId="2" fontId="3" fillId="0" borderId="19" xfId="90" applyNumberFormat="1" applyFont="1" applyFill="1" applyBorder="1" applyAlignment="1">
      <alignment horizontal="center" vertical="center" wrapText="1"/>
      <protection/>
    </xf>
    <xf numFmtId="0" fontId="3" fillId="0" borderId="19" xfId="90" applyFont="1" applyFill="1" applyBorder="1" applyAlignment="1">
      <alignment horizontal="left" vertical="center" wrapText="1"/>
      <protection/>
    </xf>
    <xf numFmtId="14" fontId="3" fillId="0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30" fillId="56" borderId="20" xfId="90" applyNumberFormat="1" applyFont="1" applyFill="1" applyBorder="1" applyAlignment="1">
      <alignment horizontal="center" vertical="center" wrapText="1"/>
      <protection/>
    </xf>
    <xf numFmtId="49" fontId="30" fillId="56" borderId="19" xfId="90" applyNumberFormat="1" applyFont="1" applyFill="1" applyBorder="1" applyAlignment="1">
      <alignment horizontal="center" vertical="center" wrapText="1"/>
      <protection/>
    </xf>
  </cellXfs>
  <cellStyles count="23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 3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3" xfId="92"/>
    <cellStyle name="Обычный 3" xfId="93"/>
    <cellStyle name="Обычный 3 2" xfId="94"/>
    <cellStyle name="Обычный 3 3" xfId="95"/>
    <cellStyle name="Обычный 3 4" xfId="96"/>
    <cellStyle name="Обычный 4" xfId="97"/>
    <cellStyle name="Обычный 5" xfId="98"/>
    <cellStyle name="Обычный 5 2" xfId="99"/>
    <cellStyle name="Обычный 5 3" xfId="100"/>
    <cellStyle name="Обычный 5 3 2" xfId="101"/>
    <cellStyle name="Обычный 5 3 2 2" xfId="102"/>
    <cellStyle name="Обычный 5 3 2 3" xfId="103"/>
    <cellStyle name="Обычный 5 3 2 3 2" xfId="104"/>
    <cellStyle name="Обычный 5 3 2 3 3" xfId="105"/>
    <cellStyle name="Обычный 5 3 2 3 3 2" xfId="106"/>
    <cellStyle name="Обычный 5 3 2 3 3 3" xfId="107"/>
    <cellStyle name="Обычный 5 3 3" xfId="108"/>
    <cellStyle name="Обычный 5 4" xfId="109"/>
    <cellStyle name="Обычный 5 5" xfId="110"/>
    <cellStyle name="Обычный 5 5 2" xfId="111"/>
    <cellStyle name="Обычный 5 5 3" xfId="112"/>
    <cellStyle name="Обычный 5 5 4" xfId="113"/>
    <cellStyle name="Обычный 5 5 4 2" xfId="114"/>
    <cellStyle name="Обычный 5 5 4 3" xfId="115"/>
    <cellStyle name="Обычный 5 5 4 3 2" xfId="116"/>
    <cellStyle name="Обычный 5 5 4 3 3" xfId="117"/>
    <cellStyle name="Обычный 5 6" xfId="118"/>
    <cellStyle name="Обычный 5 6 2" xfId="119"/>
    <cellStyle name="Обычный 5 6 3" xfId="120"/>
    <cellStyle name="Обычный 5 6 4" xfId="121"/>
    <cellStyle name="Обычный 5 6 4 2" xfId="122"/>
    <cellStyle name="Обычный 5 6 4 3" xfId="123"/>
    <cellStyle name="Обычный 5 6 4 3 2" xfId="124"/>
    <cellStyle name="Обычный 5 6 4 3 2 2" xfId="125"/>
    <cellStyle name="Обычный 5 6 4 3 2 3" xfId="126"/>
    <cellStyle name="Обычный 5 6 4 3 2 3 2" xfId="127"/>
    <cellStyle name="Обычный 5 6 4 3 2 3 2 2" xfId="128"/>
    <cellStyle name="Обычный 5 6 4 3 2 3 2 3" xfId="129"/>
    <cellStyle name="Обычный 5 6 4 3 2 3 2 4" xfId="130"/>
    <cellStyle name="Обычный 5 6 4 3 2 3 2 4 2" xfId="131"/>
    <cellStyle name="Обычный 5 6 4 3 2 3 3" xfId="132"/>
    <cellStyle name="Обычный 5 6 4 3 3" xfId="133"/>
    <cellStyle name="Обычный 5 6 4 3 3 2" xfId="134"/>
    <cellStyle name="Обычный 5 6 4 3 3 3" xfId="135"/>
    <cellStyle name="Обычный 5 6 4 3 3 3 2" xfId="136"/>
    <cellStyle name="Обычный 5 6 4 3 3 3 2 2" xfId="137"/>
    <cellStyle name="Обычный 5 6 4 3 4" xfId="138"/>
    <cellStyle name="Обычный 5 7" xfId="139"/>
    <cellStyle name="Обычный 6" xfId="140"/>
    <cellStyle name="Обычный 6 2" xfId="141"/>
    <cellStyle name="Обычный 6 2 2" xfId="142"/>
    <cellStyle name="Обычный 6 2 2 2" xfId="143"/>
    <cellStyle name="Обычный 6 2 2 3" xfId="144"/>
    <cellStyle name="Обычный 6 2 3" xfId="145"/>
    <cellStyle name="Обычный 6 2 3 2" xfId="146"/>
    <cellStyle name="Обычный 6 2 3 3" xfId="147"/>
    <cellStyle name="Обычный 6 2 3 4" xfId="148"/>
    <cellStyle name="Обычный 6 2 3 4 2" xfId="149"/>
    <cellStyle name="Обычный 6 2 3 4 3" xfId="150"/>
    <cellStyle name="Обычный 6 2 3 4 3 2" xfId="151"/>
    <cellStyle name="Обычный 6 2 3 4 3 3" xfId="152"/>
    <cellStyle name="Обычный 6 2 3 5" xfId="153"/>
    <cellStyle name="Обычный 6 2 4" xfId="154"/>
    <cellStyle name="Обычный 6 2 5" xfId="155"/>
    <cellStyle name="Обычный 6 3" xfId="156"/>
    <cellStyle name="Обычный 6 3 2" xfId="157"/>
    <cellStyle name="Обычный 6 3 3" xfId="158"/>
    <cellStyle name="Обычный 6 3 3 2" xfId="159"/>
    <cellStyle name="Обычный 6 3 3 3" xfId="160"/>
    <cellStyle name="Обычный 6 3 3 3 2" xfId="161"/>
    <cellStyle name="Обычный 6 3 3 3 3" xfId="162"/>
    <cellStyle name="Обычный 6 3 3 3 3 2" xfId="163"/>
    <cellStyle name="Обычный 6 3 3 3 3 2 2" xfId="164"/>
    <cellStyle name="Обычный 6 3 3 3 3 2 3" xfId="165"/>
    <cellStyle name="Обычный 6 3 3 3 3 2 3 2" xfId="166"/>
    <cellStyle name="Обычный 6 3 3 3 3 2 3 2 2" xfId="167"/>
    <cellStyle name="Обычный 6 3 3 3 3 2 3 2 3" xfId="168"/>
    <cellStyle name="Обычный 6 3 3 3 3 2 3 2 4" xfId="169"/>
    <cellStyle name="Обычный 6 3 3 3 3 2 3 2 4 2" xfId="170"/>
    <cellStyle name="Обычный 6 3 3 3 3 2 3 3" xfId="171"/>
    <cellStyle name="Обычный 6 3 3 3 3 3" xfId="172"/>
    <cellStyle name="Обычный 6 3 3 3 3 3 2" xfId="173"/>
    <cellStyle name="Обычный 6 3 3 3 3 3 3" xfId="174"/>
    <cellStyle name="Обычный 6 3 3 3 3 3 3 2" xfId="175"/>
    <cellStyle name="Обычный 6 3 3 3 3 3 3 2 2" xfId="176"/>
    <cellStyle name="Обычный 6 3 3 3 3 4" xfId="177"/>
    <cellStyle name="Обычный 7" xfId="178"/>
    <cellStyle name="Обычный 8" xfId="179"/>
    <cellStyle name="Followed Hyperlink" xfId="180"/>
    <cellStyle name="Плохой" xfId="181"/>
    <cellStyle name="Плохой 2" xfId="182"/>
    <cellStyle name="Пояснение" xfId="183"/>
    <cellStyle name="Пояснение 2" xfId="184"/>
    <cellStyle name="Примечание" xfId="185"/>
    <cellStyle name="Примечание 2" xfId="186"/>
    <cellStyle name="Примечание 2 2" xfId="187"/>
    <cellStyle name="Примечание 2 3" xfId="188"/>
    <cellStyle name="Примечание 2 4" xfId="189"/>
    <cellStyle name="Примечание 2 4 2" xfId="190"/>
    <cellStyle name="Примечание 2 5" xfId="191"/>
    <cellStyle name="Примечание 2 5 2" xfId="192"/>
    <cellStyle name="Примечание 2 5 2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Comma" xfId="201"/>
    <cellStyle name="Comma [0]" xfId="202"/>
    <cellStyle name="Финансовый 2" xfId="203"/>
    <cellStyle name="Финансовый 2 2" xfId="204"/>
    <cellStyle name="Финансовый 2 3" xfId="205"/>
    <cellStyle name="Финансовый 2 4" xfId="206"/>
    <cellStyle name="Финансовый 2 4 2" xfId="207"/>
    <cellStyle name="Финансовый 2 4 2 2" xfId="208"/>
    <cellStyle name="Финансовый 2 4 2 3" xfId="209"/>
    <cellStyle name="Финансовый 2 4 2 3 2" xfId="210"/>
    <cellStyle name="Финансовый 2 4 2 3 3" xfId="211"/>
    <cellStyle name="Финансовый 2 4 2 3 3 2" xfId="212"/>
    <cellStyle name="Финансовый 2 4 2 3 3 3" xfId="213"/>
    <cellStyle name="Финансовый 2 4 3" xfId="214"/>
    <cellStyle name="Финансовый 2 5" xfId="215"/>
    <cellStyle name="Финансовый 2 5 2" xfId="216"/>
    <cellStyle name="Финансовый 2 5 3" xfId="217"/>
    <cellStyle name="Финансовый 2 5 4" xfId="218"/>
    <cellStyle name="Финансовый 2 5 4 2" xfId="219"/>
    <cellStyle name="Финансовый 2 5 4 3" xfId="220"/>
    <cellStyle name="Финансовый 2 5 4 3 2" xfId="221"/>
    <cellStyle name="Финансовый 2 5 4 3 3" xfId="222"/>
    <cellStyle name="Финансовый 2 6" xfId="223"/>
    <cellStyle name="Финансовый 2 6 2" xfId="224"/>
    <cellStyle name="Финансовый 2 6 3" xfId="225"/>
    <cellStyle name="Финансовый 2 6 4" xfId="226"/>
    <cellStyle name="Финансовый 2 6 4 2" xfId="227"/>
    <cellStyle name="Финансовый 2 6 4 3" xfId="228"/>
    <cellStyle name="Финансовый 2 6 4 3 2" xfId="229"/>
    <cellStyle name="Финансовый 2 6 4 3 2 2" xfId="230"/>
    <cellStyle name="Финансовый 2 6 4 3 2 3" xfId="231"/>
    <cellStyle name="Финансовый 2 6 4 3 2 3 2" xfId="232"/>
    <cellStyle name="Финансовый 2 6 4 3 2 3 2 2" xfId="233"/>
    <cellStyle name="Финансовый 2 6 4 3 2 3 2 3" xfId="234"/>
    <cellStyle name="Финансовый 2 6 4 3 2 3 2 4" xfId="235"/>
    <cellStyle name="Финансовый 2 6 4 3 2 3 2 4 2" xfId="236"/>
    <cellStyle name="Финансовый 2 6 4 3 2 3 3" xfId="237"/>
    <cellStyle name="Финансовый 2 6 4 3 3" xfId="238"/>
    <cellStyle name="Финансовый 2 6 4 3 3 2" xfId="239"/>
    <cellStyle name="Финансовый 2 6 4 3 3 3" xfId="240"/>
    <cellStyle name="Финансовый 2 6 4 3 3 3 2" xfId="241"/>
    <cellStyle name="Финансовый 2 6 4 3 3 3 2 2" xfId="242"/>
    <cellStyle name="Финансовый 2 6 4 3 4" xfId="243"/>
    <cellStyle name="Финансовый 3" xfId="244"/>
    <cellStyle name="Хороший" xfId="245"/>
    <cellStyle name="Хороший 2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7"/>
  <sheetViews>
    <sheetView tabSelected="1" zoomScale="60" zoomScaleNormal="60" zoomScalePageLayoutView="0" workbookViewId="0" topLeftCell="A1">
      <selection activeCell="I21" sqref="I21"/>
    </sheetView>
  </sheetViews>
  <sheetFormatPr defaultColWidth="9.140625" defaultRowHeight="15"/>
  <cols>
    <col min="1" max="1" width="6.57421875" style="41" customWidth="1"/>
    <col min="2" max="2" width="7.7109375" style="13" customWidth="1"/>
    <col min="3" max="3" width="9.8515625" style="23" customWidth="1"/>
    <col min="4" max="4" width="11.8515625" style="14" customWidth="1"/>
    <col min="5" max="5" width="33.8515625" style="26" customWidth="1"/>
    <col min="6" max="6" width="20.140625" style="13" customWidth="1"/>
    <col min="7" max="7" width="10.57421875" style="13" customWidth="1"/>
    <col min="8" max="8" width="10.28125" style="11" customWidth="1"/>
    <col min="9" max="9" width="54.57421875" style="12" customWidth="1"/>
    <col min="10" max="10" width="9.140625" style="12" customWidth="1"/>
    <col min="11" max="11" width="10.57421875" style="12" customWidth="1"/>
    <col min="12" max="12" width="9.28125" style="12" customWidth="1"/>
    <col min="13" max="17" width="9.140625" style="12" customWidth="1"/>
    <col min="18" max="18" width="15.28125" style="12" customWidth="1"/>
    <col min="19" max="19" width="16.140625" style="12" customWidth="1"/>
    <col min="20" max="20" width="20.421875" style="12" customWidth="1"/>
    <col min="21" max="21" width="19.28125" style="12" customWidth="1"/>
    <col min="22" max="16384" width="9.140625" style="12" customWidth="1"/>
  </cols>
  <sheetData>
    <row r="1" spans="1:20" ht="22.5" customHeight="1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32.25" customHeight="1">
      <c r="A2" s="161" t="s">
        <v>122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s="2" customFormat="1" ht="23.25" customHeight="1">
      <c r="A3" s="158" t="s">
        <v>128</v>
      </c>
      <c r="B3" s="159"/>
      <c r="C3" s="159"/>
      <c r="D3" s="159"/>
      <c r="E3" s="159"/>
      <c r="F3" s="159"/>
      <c r="G3" s="159"/>
      <c r="H3" s="159"/>
      <c r="I3" s="15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1" s="3" customFormat="1" ht="27" customHeight="1">
      <c r="A4" s="164" t="s">
        <v>129</v>
      </c>
      <c r="B4" s="165"/>
      <c r="C4" s="165"/>
      <c r="D4" s="165"/>
      <c r="E4" s="165"/>
      <c r="F4" s="165"/>
      <c r="G4" s="165"/>
      <c r="H4" s="165"/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5"/>
    </row>
    <row r="5" spans="1:20" s="2" customFormat="1" ht="24" customHeight="1">
      <c r="A5" s="15"/>
      <c r="B5" s="152" t="s">
        <v>38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</row>
    <row r="6" spans="1:21" s="3" customFormat="1" ht="25.5" customHeight="1">
      <c r="A6" s="15"/>
      <c r="B6" s="167" t="s">
        <v>218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9"/>
      <c r="U6" s="5"/>
    </row>
    <row r="7" spans="1:21" s="31" customFormat="1" ht="37.5" customHeight="1">
      <c r="A7" s="8"/>
      <c r="B7" s="8" t="s">
        <v>2</v>
      </c>
      <c r="C7" s="27" t="s">
        <v>104</v>
      </c>
      <c r="D7" s="8" t="s">
        <v>17</v>
      </c>
      <c r="E7" s="8" t="s">
        <v>0</v>
      </c>
      <c r="F7" s="4" t="s">
        <v>18</v>
      </c>
      <c r="G7" s="8" t="s">
        <v>16</v>
      </c>
      <c r="H7" s="1" t="s">
        <v>3</v>
      </c>
      <c r="I7" s="1" t="s">
        <v>5</v>
      </c>
      <c r="J7" s="16" t="s">
        <v>4</v>
      </c>
      <c r="K7" s="17" t="s">
        <v>21</v>
      </c>
      <c r="L7" s="16" t="s">
        <v>6</v>
      </c>
      <c r="M7" s="18" t="s">
        <v>4</v>
      </c>
      <c r="N7" s="19" t="s">
        <v>22</v>
      </c>
      <c r="O7" s="18" t="s">
        <v>6</v>
      </c>
      <c r="P7" s="20" t="s">
        <v>4</v>
      </c>
      <c r="Q7" s="21" t="s">
        <v>23</v>
      </c>
      <c r="R7" s="20" t="s">
        <v>6</v>
      </c>
      <c r="S7" s="22" t="s">
        <v>19</v>
      </c>
      <c r="T7" s="8" t="s">
        <v>20</v>
      </c>
      <c r="U7" s="8" t="s">
        <v>1</v>
      </c>
    </row>
    <row r="8" spans="1:21" s="120" customFormat="1" ht="40.5" customHeight="1">
      <c r="A8" s="135">
        <v>232</v>
      </c>
      <c r="B8" s="6"/>
      <c r="C8" s="6"/>
      <c r="D8" s="10">
        <f>SUM(S8/G8)</f>
        <v>12.5</v>
      </c>
      <c r="E8" s="52" t="s">
        <v>204</v>
      </c>
      <c r="F8" s="25" t="s">
        <v>205</v>
      </c>
      <c r="G8" s="9">
        <v>78</v>
      </c>
      <c r="H8" s="107"/>
      <c r="I8" s="49" t="s">
        <v>198</v>
      </c>
      <c r="J8" s="122">
        <v>25</v>
      </c>
      <c r="K8" s="123">
        <v>13</v>
      </c>
      <c r="L8" s="124">
        <f>SUM(J8*K8)</f>
        <v>325</v>
      </c>
      <c r="M8" s="128">
        <v>25</v>
      </c>
      <c r="N8" s="129">
        <v>13</v>
      </c>
      <c r="O8" s="130">
        <f>SUM(M8*N8)</f>
        <v>325</v>
      </c>
      <c r="P8" s="125">
        <v>25</v>
      </c>
      <c r="Q8" s="126">
        <v>13</v>
      </c>
      <c r="R8" s="127">
        <f>SUM(P8*Q8)</f>
        <v>325</v>
      </c>
      <c r="S8" s="139">
        <f>SUM(L8+O8+R8)</f>
        <v>975</v>
      </c>
      <c r="T8" s="4"/>
      <c r="U8" s="7" t="s">
        <v>182</v>
      </c>
    </row>
    <row r="9" spans="1:20" s="2" customFormat="1" ht="23.25" customHeight="1">
      <c r="A9" s="4"/>
      <c r="B9" s="155" t="s">
        <v>219</v>
      </c>
      <c r="C9" s="156"/>
      <c r="D9" s="156"/>
      <c r="E9" s="156"/>
      <c r="F9" s="156"/>
      <c r="G9" s="156"/>
      <c r="H9" s="156"/>
      <c r="I9" s="156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1" s="31" customFormat="1" ht="37.5" customHeight="1">
      <c r="A10" s="8"/>
      <c r="B10" s="8" t="s">
        <v>2</v>
      </c>
      <c r="C10" s="27" t="s">
        <v>104</v>
      </c>
      <c r="D10" s="8" t="s">
        <v>17</v>
      </c>
      <c r="E10" s="8" t="s">
        <v>0</v>
      </c>
      <c r="F10" s="4" t="s">
        <v>18</v>
      </c>
      <c r="G10" s="8" t="s">
        <v>16</v>
      </c>
      <c r="H10" s="1" t="s">
        <v>3</v>
      </c>
      <c r="I10" s="1" t="s">
        <v>5</v>
      </c>
      <c r="J10" s="16" t="s">
        <v>4</v>
      </c>
      <c r="K10" s="17" t="s">
        <v>21</v>
      </c>
      <c r="L10" s="16" t="s">
        <v>6</v>
      </c>
      <c r="M10" s="18" t="s">
        <v>4</v>
      </c>
      <c r="N10" s="19" t="s">
        <v>22</v>
      </c>
      <c r="O10" s="18" t="s">
        <v>6</v>
      </c>
      <c r="P10" s="20" t="s">
        <v>4</v>
      </c>
      <c r="Q10" s="21" t="s">
        <v>23</v>
      </c>
      <c r="R10" s="20" t="s">
        <v>6</v>
      </c>
      <c r="S10" s="22" t="s">
        <v>19</v>
      </c>
      <c r="T10" s="8" t="s">
        <v>20</v>
      </c>
      <c r="U10" s="8" t="s">
        <v>1</v>
      </c>
    </row>
    <row r="11" spans="1:21" s="31" customFormat="1" ht="40.5" customHeight="1">
      <c r="A11" s="73">
        <v>233</v>
      </c>
      <c r="B11" s="6"/>
      <c r="C11" s="28"/>
      <c r="D11" s="10">
        <f>SUM(S11/G11)</f>
        <v>24.41860465116279</v>
      </c>
      <c r="E11" s="51" t="s">
        <v>40</v>
      </c>
      <c r="F11" s="25" t="s">
        <v>39</v>
      </c>
      <c r="G11" s="9">
        <v>55.9</v>
      </c>
      <c r="H11" s="151" t="s">
        <v>27</v>
      </c>
      <c r="I11" s="24" t="s">
        <v>124</v>
      </c>
      <c r="J11" s="32">
        <v>35</v>
      </c>
      <c r="K11" s="33">
        <v>13</v>
      </c>
      <c r="L11" s="34">
        <f>SUM(J11*K11)</f>
        <v>455</v>
      </c>
      <c r="M11" s="38">
        <v>35</v>
      </c>
      <c r="N11" s="39">
        <v>13</v>
      </c>
      <c r="O11" s="40">
        <f>SUM(M11*N11)</f>
        <v>455</v>
      </c>
      <c r="P11" s="35">
        <v>35</v>
      </c>
      <c r="Q11" s="36">
        <v>13</v>
      </c>
      <c r="R11" s="37">
        <f>SUM(P11*Q11)</f>
        <v>455</v>
      </c>
      <c r="S11" s="139">
        <f>SUM(L11+O11+R11)</f>
        <v>1365</v>
      </c>
      <c r="T11" s="4"/>
      <c r="U11" s="7" t="s">
        <v>188</v>
      </c>
    </row>
    <row r="12" spans="1:21" s="3" customFormat="1" ht="25.5" customHeight="1">
      <c r="A12" s="4"/>
      <c r="B12" s="155" t="s">
        <v>220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5"/>
    </row>
    <row r="13" spans="1:21" s="31" customFormat="1" ht="37.5" customHeight="1">
      <c r="A13" s="8"/>
      <c r="B13" s="8" t="s">
        <v>2</v>
      </c>
      <c r="C13" s="27" t="s">
        <v>104</v>
      </c>
      <c r="D13" s="8" t="s">
        <v>17</v>
      </c>
      <c r="E13" s="8" t="s">
        <v>0</v>
      </c>
      <c r="F13" s="4" t="s">
        <v>18</v>
      </c>
      <c r="G13" s="8" t="s">
        <v>16</v>
      </c>
      <c r="H13" s="1" t="s">
        <v>3</v>
      </c>
      <c r="I13" s="1" t="s">
        <v>5</v>
      </c>
      <c r="J13" s="16" t="s">
        <v>4</v>
      </c>
      <c r="K13" s="17" t="s">
        <v>21</v>
      </c>
      <c r="L13" s="16" t="s">
        <v>6</v>
      </c>
      <c r="M13" s="18" t="s">
        <v>4</v>
      </c>
      <c r="N13" s="19" t="s">
        <v>22</v>
      </c>
      <c r="O13" s="18" t="s">
        <v>6</v>
      </c>
      <c r="P13" s="20" t="s">
        <v>4</v>
      </c>
      <c r="Q13" s="21" t="s">
        <v>23</v>
      </c>
      <c r="R13" s="20" t="s">
        <v>6</v>
      </c>
      <c r="S13" s="22" t="s">
        <v>19</v>
      </c>
      <c r="T13" s="8" t="s">
        <v>20</v>
      </c>
      <c r="U13" s="8" t="s">
        <v>1</v>
      </c>
    </row>
    <row r="14" spans="1:21" s="84" customFormat="1" ht="40.5" customHeight="1">
      <c r="A14" s="135">
        <v>234</v>
      </c>
      <c r="B14" s="6"/>
      <c r="C14" s="6"/>
      <c r="D14" s="10">
        <f>SUM(S14/G14)</f>
        <v>37.83670033670034</v>
      </c>
      <c r="E14" s="51" t="s">
        <v>24</v>
      </c>
      <c r="F14" s="25" t="s">
        <v>200</v>
      </c>
      <c r="G14" s="9">
        <v>59.4</v>
      </c>
      <c r="H14" s="106" t="s">
        <v>25</v>
      </c>
      <c r="I14" s="49" t="s">
        <v>199</v>
      </c>
      <c r="J14" s="97">
        <v>60</v>
      </c>
      <c r="K14" s="98">
        <v>13</v>
      </c>
      <c r="L14" s="99">
        <f>SUM(J14*K14)</f>
        <v>780</v>
      </c>
      <c r="M14" s="103">
        <v>60</v>
      </c>
      <c r="N14" s="104">
        <v>12</v>
      </c>
      <c r="O14" s="105">
        <f>SUM(M14*N14)</f>
        <v>720</v>
      </c>
      <c r="P14" s="100">
        <v>57.5</v>
      </c>
      <c r="Q14" s="101">
        <v>13</v>
      </c>
      <c r="R14" s="102">
        <f>SUM(P14*Q14)</f>
        <v>747.5</v>
      </c>
      <c r="S14" s="139">
        <f>SUM(L14+O14+R14)</f>
        <v>2247.5</v>
      </c>
      <c r="T14" s="7"/>
      <c r="U14" s="4" t="s">
        <v>26</v>
      </c>
    </row>
    <row r="15" spans="1:21" s="3" customFormat="1" ht="25.5" customHeight="1">
      <c r="A15" s="4"/>
      <c r="B15" s="155" t="s">
        <v>221</v>
      </c>
      <c r="C15" s="156"/>
      <c r="D15" s="156"/>
      <c r="E15" s="156"/>
      <c r="F15" s="156"/>
      <c r="G15" s="156"/>
      <c r="H15" s="156"/>
      <c r="I15" s="156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5"/>
    </row>
    <row r="16" spans="1:21" s="31" customFormat="1" ht="37.5" customHeight="1">
      <c r="A16" s="8"/>
      <c r="B16" s="8" t="s">
        <v>2</v>
      </c>
      <c r="C16" s="27" t="s">
        <v>104</v>
      </c>
      <c r="D16" s="8" t="s">
        <v>17</v>
      </c>
      <c r="E16" s="8" t="s">
        <v>0</v>
      </c>
      <c r="F16" s="4" t="s">
        <v>18</v>
      </c>
      <c r="G16" s="8" t="s">
        <v>16</v>
      </c>
      <c r="H16" s="1" t="s">
        <v>3</v>
      </c>
      <c r="I16" s="1" t="s">
        <v>5</v>
      </c>
      <c r="J16" s="16" t="s">
        <v>4</v>
      </c>
      <c r="K16" s="17" t="s">
        <v>21</v>
      </c>
      <c r="L16" s="16" t="s">
        <v>6</v>
      </c>
      <c r="M16" s="18" t="s">
        <v>4</v>
      </c>
      <c r="N16" s="19" t="s">
        <v>22</v>
      </c>
      <c r="O16" s="18" t="s">
        <v>6</v>
      </c>
      <c r="P16" s="20" t="s">
        <v>4</v>
      </c>
      <c r="Q16" s="21" t="s">
        <v>23</v>
      </c>
      <c r="R16" s="20" t="s">
        <v>6</v>
      </c>
      <c r="S16" s="22" t="s">
        <v>19</v>
      </c>
      <c r="T16" s="8" t="s">
        <v>20</v>
      </c>
      <c r="U16" s="8" t="s">
        <v>1</v>
      </c>
    </row>
    <row r="17" spans="1:21" s="31" customFormat="1" ht="40.5" customHeight="1">
      <c r="A17" s="50">
        <v>235</v>
      </c>
      <c r="B17" s="6"/>
      <c r="C17" s="6"/>
      <c r="D17" s="10">
        <f>SUM(S17/G17)</f>
        <v>33.15491183879093</v>
      </c>
      <c r="E17" s="51" t="s">
        <v>254</v>
      </c>
      <c r="F17" s="25" t="s">
        <v>255</v>
      </c>
      <c r="G17" s="9">
        <v>79.4</v>
      </c>
      <c r="H17" s="151" t="s">
        <v>273</v>
      </c>
      <c r="I17" s="24" t="s">
        <v>256</v>
      </c>
      <c r="J17" s="32">
        <v>67.5</v>
      </c>
      <c r="K17" s="33">
        <v>13</v>
      </c>
      <c r="L17" s="34">
        <f>SUM(J17*K17)</f>
        <v>877.5</v>
      </c>
      <c r="M17" s="38">
        <v>67.5</v>
      </c>
      <c r="N17" s="39">
        <v>13</v>
      </c>
      <c r="O17" s="40">
        <f>SUM(M17*N17)</f>
        <v>877.5</v>
      </c>
      <c r="P17" s="35">
        <v>67.5</v>
      </c>
      <c r="Q17" s="36">
        <v>13</v>
      </c>
      <c r="R17" s="37">
        <f>SUM(P17*Q17)</f>
        <v>877.5</v>
      </c>
      <c r="S17" s="139">
        <f>SUM(L17+O17+R17)</f>
        <v>2632.5</v>
      </c>
      <c r="T17" s="7"/>
      <c r="U17" s="7" t="s">
        <v>257</v>
      </c>
    </row>
  </sheetData>
  <sheetProtection/>
  <mergeCells count="9">
    <mergeCell ref="B12:T12"/>
    <mergeCell ref="A1:T1"/>
    <mergeCell ref="A2:T2"/>
    <mergeCell ref="A3:T3"/>
    <mergeCell ref="A4:T4"/>
    <mergeCell ref="B5:T5"/>
    <mergeCell ref="B6:T6"/>
    <mergeCell ref="B15:T15"/>
    <mergeCell ref="B9:T9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zoomScale="60" zoomScaleNormal="60" zoomScalePageLayoutView="0" workbookViewId="0" topLeftCell="A4">
      <selection activeCell="F133" sqref="F133"/>
    </sheetView>
  </sheetViews>
  <sheetFormatPr defaultColWidth="9.140625" defaultRowHeight="15"/>
  <cols>
    <col min="1" max="1" width="6.57421875" style="48" customWidth="1"/>
    <col min="2" max="2" width="7.7109375" style="13" customWidth="1"/>
    <col min="3" max="3" width="9.8515625" style="23" customWidth="1"/>
    <col min="4" max="4" width="11.8515625" style="14" customWidth="1"/>
    <col min="5" max="5" width="32.00390625" style="26" customWidth="1"/>
    <col min="6" max="6" width="19.421875" style="13" customWidth="1"/>
    <col min="7" max="7" width="10.57421875" style="13" customWidth="1"/>
    <col min="8" max="8" width="10.28125" style="11" customWidth="1"/>
    <col min="9" max="9" width="46.57421875" style="47" customWidth="1"/>
    <col min="10" max="10" width="9.140625" style="47" customWidth="1"/>
    <col min="11" max="11" width="10.57421875" style="47" customWidth="1"/>
    <col min="12" max="12" width="13.57421875" style="47" customWidth="1"/>
    <col min="13" max="14" width="9.140625" style="47" customWidth="1"/>
    <col min="15" max="15" width="12.421875" style="47" customWidth="1"/>
    <col min="16" max="17" width="9.140625" style="47" customWidth="1"/>
    <col min="18" max="18" width="15.28125" style="47" customWidth="1"/>
    <col min="19" max="19" width="16.140625" style="47" customWidth="1"/>
    <col min="20" max="20" width="20.421875" style="47" customWidth="1"/>
    <col min="21" max="21" width="22.140625" style="47" customWidth="1"/>
    <col min="22" max="22" width="17.00390625" style="47" customWidth="1"/>
    <col min="23" max="23" width="9.140625" style="47" customWidth="1"/>
    <col min="24" max="24" width="14.140625" style="47" customWidth="1"/>
    <col min="25" max="16384" width="9.140625" style="47" customWidth="1"/>
  </cols>
  <sheetData>
    <row r="1" spans="1:20" ht="22.5" customHeight="1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32.25" customHeight="1">
      <c r="A2" s="161" t="s">
        <v>122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s="31" customFormat="1" ht="23.25" customHeight="1">
      <c r="A3" s="158" t="s">
        <v>128</v>
      </c>
      <c r="B3" s="159"/>
      <c r="C3" s="159"/>
      <c r="D3" s="159"/>
      <c r="E3" s="159"/>
      <c r="F3" s="159"/>
      <c r="G3" s="159"/>
      <c r="H3" s="159"/>
      <c r="I3" s="15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1" s="3" customFormat="1" ht="27" customHeight="1">
      <c r="A4" s="164" t="s">
        <v>129</v>
      </c>
      <c r="B4" s="165"/>
      <c r="C4" s="165"/>
      <c r="D4" s="165"/>
      <c r="E4" s="165"/>
      <c r="F4" s="165"/>
      <c r="G4" s="165"/>
      <c r="H4" s="165"/>
      <c r="I4" s="165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5"/>
    </row>
    <row r="5" spans="1:20" s="31" customFormat="1" ht="23.25" customHeight="1">
      <c r="A5" s="4"/>
      <c r="B5" s="175" t="s">
        <v>41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</row>
    <row r="6" spans="1:21" s="31" customFormat="1" ht="23.25" customHeight="1">
      <c r="A6" s="4"/>
      <c r="B6" s="172" t="s">
        <v>235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4"/>
    </row>
    <row r="7" spans="1:21" s="31" customFormat="1" ht="37.5" customHeight="1">
      <c r="A7" s="8"/>
      <c r="B7" s="8" t="s">
        <v>2</v>
      </c>
      <c r="C7" s="27" t="s">
        <v>104</v>
      </c>
      <c r="D7" s="8" t="s">
        <v>17</v>
      </c>
      <c r="E7" s="8" t="s">
        <v>0</v>
      </c>
      <c r="F7" s="4" t="s">
        <v>18</v>
      </c>
      <c r="G7" s="8" t="s">
        <v>16</v>
      </c>
      <c r="H7" s="1" t="s">
        <v>3</v>
      </c>
      <c r="I7" s="1" t="s">
        <v>5</v>
      </c>
      <c r="J7" s="16" t="s">
        <v>4</v>
      </c>
      <c r="K7" s="17" t="s">
        <v>21</v>
      </c>
      <c r="L7" s="16" t="s">
        <v>6</v>
      </c>
      <c r="M7" s="18" t="s">
        <v>4</v>
      </c>
      <c r="N7" s="19" t="s">
        <v>22</v>
      </c>
      <c r="O7" s="18" t="s">
        <v>6</v>
      </c>
      <c r="P7" s="20" t="s">
        <v>4</v>
      </c>
      <c r="Q7" s="21" t="s">
        <v>23</v>
      </c>
      <c r="R7" s="20" t="s">
        <v>6</v>
      </c>
      <c r="S7" s="22" t="s">
        <v>19</v>
      </c>
      <c r="T7" s="8" t="s">
        <v>20</v>
      </c>
      <c r="U7" s="8" t="s">
        <v>1</v>
      </c>
    </row>
    <row r="8" spans="1:21" s="31" customFormat="1" ht="54.75" customHeight="1">
      <c r="A8" s="60">
        <v>236</v>
      </c>
      <c r="B8" s="6">
        <v>1</v>
      </c>
      <c r="C8" s="6"/>
      <c r="D8" s="10">
        <f>SUM(S8/G8)</f>
        <v>32.15909090909091</v>
      </c>
      <c r="E8" s="51" t="s">
        <v>146</v>
      </c>
      <c r="F8" s="25" t="s">
        <v>147</v>
      </c>
      <c r="G8" s="9">
        <v>44</v>
      </c>
      <c r="H8" s="59" t="s">
        <v>145</v>
      </c>
      <c r="I8" s="44" t="s">
        <v>148</v>
      </c>
      <c r="J8" s="53">
        <v>40</v>
      </c>
      <c r="K8" s="54">
        <v>13</v>
      </c>
      <c r="L8" s="122">
        <f>SUM(J8*K8)</f>
        <v>520</v>
      </c>
      <c r="M8" s="57">
        <v>40</v>
      </c>
      <c r="N8" s="58">
        <v>11</v>
      </c>
      <c r="O8" s="128">
        <f>SUM(M8*N8)</f>
        <v>440</v>
      </c>
      <c r="P8" s="55">
        <v>35</v>
      </c>
      <c r="Q8" s="56">
        <v>13</v>
      </c>
      <c r="R8" s="125">
        <f>SUM(P8*Q8)</f>
        <v>455</v>
      </c>
      <c r="S8" s="139">
        <f>SUM(L8+O8+R8)</f>
        <v>1415</v>
      </c>
      <c r="T8" s="4"/>
      <c r="U8" s="7" t="s">
        <v>149</v>
      </c>
    </row>
    <row r="9" spans="1:21" s="31" customFormat="1" ht="54.75" customHeight="1">
      <c r="A9" s="60">
        <v>237</v>
      </c>
      <c r="B9" s="6">
        <v>2</v>
      </c>
      <c r="C9" s="6"/>
      <c r="D9" s="10">
        <f>SUM(S9/G9)</f>
        <v>17.235123367198838</v>
      </c>
      <c r="E9" s="51" t="s">
        <v>150</v>
      </c>
      <c r="F9" s="25" t="s">
        <v>151</v>
      </c>
      <c r="G9" s="9">
        <v>68.9</v>
      </c>
      <c r="H9" s="61"/>
      <c r="I9" s="44" t="s">
        <v>148</v>
      </c>
      <c r="J9" s="53">
        <v>62.5</v>
      </c>
      <c r="K9" s="54">
        <v>11</v>
      </c>
      <c r="L9" s="122">
        <f>SUM(J9*K9)</f>
        <v>687.5</v>
      </c>
      <c r="M9" s="57">
        <v>62.5</v>
      </c>
      <c r="N9" s="58">
        <v>8</v>
      </c>
      <c r="O9" s="128">
        <f>SUM(M9*N9)</f>
        <v>500</v>
      </c>
      <c r="P9" s="55">
        <v>62.5</v>
      </c>
      <c r="Q9" s="145" t="s">
        <v>274</v>
      </c>
      <c r="R9" s="125">
        <v>0</v>
      </c>
      <c r="S9" s="139">
        <f>SUM(L9+O9+R9)</f>
        <v>1187.5</v>
      </c>
      <c r="T9" s="4"/>
      <c r="U9" s="7" t="s">
        <v>149</v>
      </c>
    </row>
    <row r="10" spans="1:21" s="31" customFormat="1" ht="23.25" customHeight="1">
      <c r="A10" s="4"/>
      <c r="B10" s="170" t="s">
        <v>234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s="31" customFormat="1" ht="37.5" customHeight="1">
      <c r="A11" s="8"/>
      <c r="B11" s="8" t="s">
        <v>2</v>
      </c>
      <c r="C11" s="27" t="s">
        <v>104</v>
      </c>
      <c r="D11" s="8" t="s">
        <v>17</v>
      </c>
      <c r="E11" s="8" t="s">
        <v>0</v>
      </c>
      <c r="F11" s="4" t="s">
        <v>18</v>
      </c>
      <c r="G11" s="8" t="s">
        <v>16</v>
      </c>
      <c r="H11" s="1" t="s">
        <v>3</v>
      </c>
      <c r="I11" s="1" t="s">
        <v>5</v>
      </c>
      <c r="J11" s="16" t="s">
        <v>4</v>
      </c>
      <c r="K11" s="17" t="s">
        <v>21</v>
      </c>
      <c r="L11" s="16" t="s">
        <v>6</v>
      </c>
      <c r="M11" s="18" t="s">
        <v>4</v>
      </c>
      <c r="N11" s="19" t="s">
        <v>22</v>
      </c>
      <c r="O11" s="18" t="s">
        <v>6</v>
      </c>
      <c r="P11" s="20" t="s">
        <v>4</v>
      </c>
      <c r="Q11" s="21" t="s">
        <v>23</v>
      </c>
      <c r="R11" s="20" t="s">
        <v>6</v>
      </c>
      <c r="S11" s="22" t="s">
        <v>19</v>
      </c>
      <c r="T11" s="8" t="s">
        <v>20</v>
      </c>
      <c r="U11" s="8" t="s">
        <v>1</v>
      </c>
    </row>
    <row r="12" spans="1:21" s="31" customFormat="1" ht="45" customHeight="1">
      <c r="A12" s="95">
        <v>238</v>
      </c>
      <c r="B12" s="6">
        <v>1</v>
      </c>
      <c r="C12" s="6"/>
      <c r="D12" s="10">
        <f>SUM(S12/G12)</f>
        <v>44.172234595397185</v>
      </c>
      <c r="E12" s="51" t="s">
        <v>112</v>
      </c>
      <c r="F12" s="25" t="s">
        <v>113</v>
      </c>
      <c r="G12" s="9">
        <v>67.35</v>
      </c>
      <c r="H12" s="151" t="s">
        <v>116</v>
      </c>
      <c r="I12" s="49" t="s">
        <v>170</v>
      </c>
      <c r="J12" s="32">
        <v>90</v>
      </c>
      <c r="K12" s="33">
        <v>11</v>
      </c>
      <c r="L12" s="122">
        <f>SUM(J12*K12)</f>
        <v>990</v>
      </c>
      <c r="M12" s="38">
        <v>87.5</v>
      </c>
      <c r="N12" s="39">
        <v>12</v>
      </c>
      <c r="O12" s="128">
        <f>SUM(M12*N12)</f>
        <v>1050</v>
      </c>
      <c r="P12" s="35">
        <v>85</v>
      </c>
      <c r="Q12" s="36">
        <v>11</v>
      </c>
      <c r="R12" s="125">
        <f>SUM(P12*Q12)</f>
        <v>935</v>
      </c>
      <c r="S12" s="139">
        <f>SUM(L12+O12+R12)</f>
        <v>2975</v>
      </c>
      <c r="T12" s="4"/>
      <c r="U12" s="7" t="s">
        <v>171</v>
      </c>
    </row>
    <row r="13" spans="1:21" s="31" customFormat="1" ht="45" customHeight="1">
      <c r="A13" s="50">
        <v>239</v>
      </c>
      <c r="B13" s="6">
        <v>2</v>
      </c>
      <c r="C13" s="6"/>
      <c r="D13" s="10">
        <f>SUM(S13/G13)</f>
        <v>33.10082435003171</v>
      </c>
      <c r="E13" s="52" t="s">
        <v>73</v>
      </c>
      <c r="F13" s="25" t="s">
        <v>74</v>
      </c>
      <c r="G13" s="9">
        <v>78.85</v>
      </c>
      <c r="H13" s="45" t="s">
        <v>72</v>
      </c>
      <c r="I13" s="49" t="s">
        <v>275</v>
      </c>
      <c r="J13" s="32">
        <v>85</v>
      </c>
      <c r="K13" s="33">
        <v>10</v>
      </c>
      <c r="L13" s="34">
        <f>SUM(J13*K13)</f>
        <v>850</v>
      </c>
      <c r="M13" s="38">
        <v>80</v>
      </c>
      <c r="N13" s="39">
        <v>12</v>
      </c>
      <c r="O13" s="40">
        <f>SUM(M13*N13)</f>
        <v>960</v>
      </c>
      <c r="P13" s="35">
        <v>80</v>
      </c>
      <c r="Q13" s="36">
        <v>10</v>
      </c>
      <c r="R13" s="37">
        <f>SUM(P13*Q13)</f>
        <v>800</v>
      </c>
      <c r="S13" s="139">
        <f>SUM(L13+O13+R13)</f>
        <v>2610</v>
      </c>
      <c r="T13" s="4"/>
      <c r="U13" s="7" t="s">
        <v>123</v>
      </c>
    </row>
    <row r="14" spans="1:21" s="120" customFormat="1" ht="45" customHeight="1">
      <c r="A14" s="150">
        <v>240</v>
      </c>
      <c r="B14" s="6">
        <v>3</v>
      </c>
      <c r="C14" s="6"/>
      <c r="D14" s="10">
        <f>SUM(S14/G14)</f>
        <v>37.63157894736842</v>
      </c>
      <c r="E14" s="51" t="s">
        <v>141</v>
      </c>
      <c r="F14" s="25" t="s">
        <v>142</v>
      </c>
      <c r="G14" s="9">
        <v>57</v>
      </c>
      <c r="H14" s="151" t="s">
        <v>116</v>
      </c>
      <c r="I14" s="49" t="s">
        <v>124</v>
      </c>
      <c r="J14" s="122">
        <v>55</v>
      </c>
      <c r="K14" s="123">
        <v>13</v>
      </c>
      <c r="L14" s="124">
        <f>SUM(J14*K14)</f>
        <v>715</v>
      </c>
      <c r="M14" s="128">
        <v>55</v>
      </c>
      <c r="N14" s="129">
        <v>13</v>
      </c>
      <c r="O14" s="130">
        <f>SUM(M14*N14)</f>
        <v>715</v>
      </c>
      <c r="P14" s="125">
        <v>55</v>
      </c>
      <c r="Q14" s="126">
        <v>13</v>
      </c>
      <c r="R14" s="127">
        <f>SUM(P14*Q14)</f>
        <v>715</v>
      </c>
      <c r="S14" s="139">
        <f>SUM(L14+O14+R14)</f>
        <v>2145</v>
      </c>
      <c r="T14" s="4"/>
      <c r="U14" s="7" t="s">
        <v>140</v>
      </c>
    </row>
    <row r="15" spans="1:21" s="140" customFormat="1" ht="45" customHeight="1">
      <c r="A15" s="150">
        <v>241</v>
      </c>
      <c r="B15" s="6">
        <v>4</v>
      </c>
      <c r="C15" s="6"/>
      <c r="D15" s="10">
        <f>SUM(S15/G15)</f>
        <v>16.260162601626018</v>
      </c>
      <c r="E15" s="52" t="s">
        <v>114</v>
      </c>
      <c r="F15" s="183" t="s">
        <v>291</v>
      </c>
      <c r="G15" s="9">
        <v>61.5</v>
      </c>
      <c r="H15" s="151" t="s">
        <v>156</v>
      </c>
      <c r="I15" s="49" t="s">
        <v>178</v>
      </c>
      <c r="J15" s="141">
        <v>50</v>
      </c>
      <c r="K15" s="142">
        <v>11</v>
      </c>
      <c r="L15" s="141">
        <f>SUM(J15*K15)</f>
        <v>550</v>
      </c>
      <c r="M15" s="147">
        <v>50</v>
      </c>
      <c r="N15" s="148">
        <v>9</v>
      </c>
      <c r="O15" s="147">
        <f>SUM(M15*N15)</f>
        <v>450</v>
      </c>
      <c r="P15" s="144">
        <v>45</v>
      </c>
      <c r="Q15" s="145">
        <v>0</v>
      </c>
      <c r="R15" s="144">
        <f>SUM(P15*Q15)</f>
        <v>0</v>
      </c>
      <c r="S15" s="139">
        <f>SUM(L15+O15+R15)</f>
        <v>1000</v>
      </c>
      <c r="T15" s="4"/>
      <c r="U15" s="7" t="s">
        <v>117</v>
      </c>
    </row>
    <row r="16" spans="1:21" s="84" customFormat="1" ht="45" customHeight="1">
      <c r="A16" s="150">
        <v>242</v>
      </c>
      <c r="B16" s="6"/>
      <c r="C16" s="6"/>
      <c r="D16" s="10">
        <f>SUM(S16/G16)</f>
        <v>0</v>
      </c>
      <c r="E16" s="52" t="s">
        <v>277</v>
      </c>
      <c r="F16" s="25" t="s">
        <v>278</v>
      </c>
      <c r="G16" s="9">
        <v>65.4</v>
      </c>
      <c r="H16" s="69" t="s">
        <v>156</v>
      </c>
      <c r="I16" s="182" t="s">
        <v>166</v>
      </c>
      <c r="J16" s="85">
        <v>67.5</v>
      </c>
      <c r="K16" s="142" t="s">
        <v>279</v>
      </c>
      <c r="L16" s="122">
        <v>0</v>
      </c>
      <c r="M16" s="91"/>
      <c r="N16" s="92"/>
      <c r="O16" s="128">
        <f>SUM(M16*N16)</f>
        <v>0</v>
      </c>
      <c r="P16" s="88"/>
      <c r="Q16" s="89"/>
      <c r="R16" s="125">
        <f>SUM(P16*Q16)</f>
        <v>0</v>
      </c>
      <c r="S16" s="139">
        <f>SUM(L16+O16+R16)</f>
        <v>0</v>
      </c>
      <c r="T16" s="4"/>
      <c r="U16" s="180" t="s">
        <v>269</v>
      </c>
    </row>
    <row r="17" spans="1:21" s="31" customFormat="1" ht="23.25" customHeight="1">
      <c r="A17" s="4"/>
      <c r="B17" s="170" t="s">
        <v>233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s="31" customFormat="1" ht="37.5" customHeight="1">
      <c r="A18" s="8"/>
      <c r="B18" s="8" t="s">
        <v>2</v>
      </c>
      <c r="C18" s="27" t="s">
        <v>104</v>
      </c>
      <c r="D18" s="8" t="s">
        <v>17</v>
      </c>
      <c r="E18" s="8" t="s">
        <v>0</v>
      </c>
      <c r="F18" s="4" t="s">
        <v>18</v>
      </c>
      <c r="G18" s="8" t="s">
        <v>16</v>
      </c>
      <c r="H18" s="1" t="s">
        <v>3</v>
      </c>
      <c r="I18" s="1" t="s">
        <v>5</v>
      </c>
      <c r="J18" s="16" t="s">
        <v>4</v>
      </c>
      <c r="K18" s="17" t="s">
        <v>21</v>
      </c>
      <c r="L18" s="16" t="s">
        <v>6</v>
      </c>
      <c r="M18" s="18" t="s">
        <v>4</v>
      </c>
      <c r="N18" s="19" t="s">
        <v>22</v>
      </c>
      <c r="O18" s="18" t="s">
        <v>6</v>
      </c>
      <c r="P18" s="20" t="s">
        <v>4</v>
      </c>
      <c r="Q18" s="21" t="s">
        <v>23</v>
      </c>
      <c r="R18" s="20" t="s">
        <v>6</v>
      </c>
      <c r="S18" s="22" t="s">
        <v>19</v>
      </c>
      <c r="T18" s="8" t="s">
        <v>20</v>
      </c>
      <c r="U18" s="8" t="s">
        <v>1</v>
      </c>
    </row>
    <row r="19" spans="1:21" s="31" customFormat="1" ht="45.75" customHeight="1">
      <c r="A19" s="60">
        <v>243</v>
      </c>
      <c r="B19" s="6">
        <v>1</v>
      </c>
      <c r="C19" s="6"/>
      <c r="D19" s="10">
        <f>SUM(S19/G19)</f>
        <v>38.1560773480663</v>
      </c>
      <c r="E19" s="51" t="s">
        <v>138</v>
      </c>
      <c r="F19" s="25" t="s">
        <v>139</v>
      </c>
      <c r="G19" s="9">
        <v>72.4</v>
      </c>
      <c r="H19" s="151" t="s">
        <v>276</v>
      </c>
      <c r="I19" s="49" t="s">
        <v>124</v>
      </c>
      <c r="J19" s="32">
        <v>70</v>
      </c>
      <c r="K19" s="33">
        <v>13</v>
      </c>
      <c r="L19" s="34">
        <f>SUM(J19*K19)</f>
        <v>910</v>
      </c>
      <c r="M19" s="38">
        <v>72.5</v>
      </c>
      <c r="N19" s="39">
        <v>13</v>
      </c>
      <c r="O19" s="40">
        <f>SUM(M19*N19)</f>
        <v>942.5</v>
      </c>
      <c r="P19" s="35">
        <v>70</v>
      </c>
      <c r="Q19" s="36">
        <v>13</v>
      </c>
      <c r="R19" s="37">
        <f>SUM(P19*Q19)</f>
        <v>910</v>
      </c>
      <c r="S19" s="139">
        <f>SUM(L19+O19+R19)</f>
        <v>2762.5</v>
      </c>
      <c r="T19" s="4"/>
      <c r="U19" s="7" t="s">
        <v>140</v>
      </c>
    </row>
    <row r="20" spans="1:21" s="120" customFormat="1" ht="45.75" customHeight="1">
      <c r="A20" s="135">
        <v>244</v>
      </c>
      <c r="B20" s="6">
        <v>2</v>
      </c>
      <c r="C20" s="6"/>
      <c r="D20" s="10">
        <f>SUM(S20/G20)</f>
        <v>36.1441798941799</v>
      </c>
      <c r="E20" s="52" t="s">
        <v>252</v>
      </c>
      <c r="F20" s="25" t="s">
        <v>253</v>
      </c>
      <c r="G20" s="9">
        <v>75.6</v>
      </c>
      <c r="H20" s="186" t="s">
        <v>116</v>
      </c>
      <c r="I20" s="49" t="s">
        <v>170</v>
      </c>
      <c r="J20" s="122">
        <v>85</v>
      </c>
      <c r="K20" s="123">
        <v>9</v>
      </c>
      <c r="L20" s="122">
        <f>SUM(J20*K20)</f>
        <v>765</v>
      </c>
      <c r="M20" s="128">
        <v>80</v>
      </c>
      <c r="N20" s="129">
        <v>12</v>
      </c>
      <c r="O20" s="128">
        <f>SUM(M20*N20)</f>
        <v>960</v>
      </c>
      <c r="P20" s="125">
        <v>77.5</v>
      </c>
      <c r="Q20" s="126">
        <v>13</v>
      </c>
      <c r="R20" s="125">
        <f>SUM(P20*Q20)</f>
        <v>1007.5</v>
      </c>
      <c r="S20" s="139">
        <f>SUM(L20+O20+R20)</f>
        <v>2732.5</v>
      </c>
      <c r="T20" s="4"/>
      <c r="U20" s="180" t="s">
        <v>171</v>
      </c>
    </row>
    <row r="21" spans="1:21" s="184" customFormat="1" ht="45.75" customHeight="1">
      <c r="A21" s="150">
        <v>245</v>
      </c>
      <c r="B21" s="6">
        <v>3</v>
      </c>
      <c r="C21" s="6"/>
      <c r="D21" s="10">
        <f>SUM(S21/G21)</f>
        <v>37.63157894736842</v>
      </c>
      <c r="E21" s="51" t="s">
        <v>141</v>
      </c>
      <c r="F21" s="183" t="s">
        <v>142</v>
      </c>
      <c r="G21" s="181">
        <v>57</v>
      </c>
      <c r="H21" s="186" t="s">
        <v>116</v>
      </c>
      <c r="I21" s="49" t="s">
        <v>124</v>
      </c>
      <c r="J21" s="141">
        <v>55</v>
      </c>
      <c r="K21" s="142">
        <v>13</v>
      </c>
      <c r="L21" s="143">
        <f>SUM(J21*K21)</f>
        <v>715</v>
      </c>
      <c r="M21" s="147">
        <v>55</v>
      </c>
      <c r="N21" s="148">
        <v>13</v>
      </c>
      <c r="O21" s="149">
        <f>SUM(M21*N21)</f>
        <v>715</v>
      </c>
      <c r="P21" s="144">
        <v>55</v>
      </c>
      <c r="Q21" s="145">
        <v>13</v>
      </c>
      <c r="R21" s="146">
        <f>SUM(P21*Q21)</f>
        <v>715</v>
      </c>
      <c r="S21" s="139">
        <f>SUM(L21+O21+R21)</f>
        <v>2145</v>
      </c>
      <c r="T21" s="179"/>
      <c r="U21" s="180" t="s">
        <v>140</v>
      </c>
    </row>
    <row r="22" spans="1:20" s="31" customFormat="1" ht="23.25" customHeight="1">
      <c r="A22" s="4"/>
      <c r="B22" s="170" t="s">
        <v>232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</row>
    <row r="23" spans="1:21" s="31" customFormat="1" ht="37.5" customHeight="1">
      <c r="A23" s="8"/>
      <c r="B23" s="8" t="s">
        <v>2</v>
      </c>
      <c r="C23" s="27" t="s">
        <v>104</v>
      </c>
      <c r="D23" s="8" t="s">
        <v>17</v>
      </c>
      <c r="E23" s="8" t="s">
        <v>0</v>
      </c>
      <c r="F23" s="4" t="s">
        <v>18</v>
      </c>
      <c r="G23" s="8" t="s">
        <v>16</v>
      </c>
      <c r="H23" s="1" t="s">
        <v>3</v>
      </c>
      <c r="I23" s="1" t="s">
        <v>5</v>
      </c>
      <c r="J23" s="16" t="s">
        <v>4</v>
      </c>
      <c r="K23" s="17" t="s">
        <v>21</v>
      </c>
      <c r="L23" s="16" t="s">
        <v>6</v>
      </c>
      <c r="M23" s="18" t="s">
        <v>4</v>
      </c>
      <c r="N23" s="19" t="s">
        <v>22</v>
      </c>
      <c r="O23" s="18" t="s">
        <v>6</v>
      </c>
      <c r="P23" s="20" t="s">
        <v>4</v>
      </c>
      <c r="Q23" s="21" t="s">
        <v>23</v>
      </c>
      <c r="R23" s="20" t="s">
        <v>6</v>
      </c>
      <c r="S23" s="22" t="s">
        <v>19</v>
      </c>
      <c r="T23" s="8" t="s">
        <v>20</v>
      </c>
      <c r="U23" s="8" t="s">
        <v>1</v>
      </c>
    </row>
    <row r="24" spans="1:21" s="108" customFormat="1" ht="40.5" customHeight="1">
      <c r="A24" s="135">
        <v>246</v>
      </c>
      <c r="B24" s="6">
        <v>1</v>
      </c>
      <c r="C24" s="6"/>
      <c r="D24" s="10">
        <f>SUM(S24/G24)</f>
        <v>46.06365159128978</v>
      </c>
      <c r="E24" s="52" t="s">
        <v>105</v>
      </c>
      <c r="F24" s="25" t="s">
        <v>212</v>
      </c>
      <c r="G24" s="9">
        <v>89.55</v>
      </c>
      <c r="H24" s="118" t="s">
        <v>152</v>
      </c>
      <c r="I24" s="49" t="s">
        <v>213</v>
      </c>
      <c r="J24" s="109">
        <v>115</v>
      </c>
      <c r="K24" s="110">
        <v>11</v>
      </c>
      <c r="L24" s="111">
        <f>SUM(J24*K24)</f>
        <v>1265</v>
      </c>
      <c r="M24" s="115">
        <v>110</v>
      </c>
      <c r="N24" s="116">
        <v>13</v>
      </c>
      <c r="O24" s="117">
        <f>SUM(M24*N24)</f>
        <v>1430</v>
      </c>
      <c r="P24" s="112">
        <v>110</v>
      </c>
      <c r="Q24" s="113">
        <v>13</v>
      </c>
      <c r="R24" s="114">
        <f>SUM(P24*Q24)</f>
        <v>1430</v>
      </c>
      <c r="S24" s="139">
        <f>SUM(L24+O24+R24)</f>
        <v>4125</v>
      </c>
      <c r="T24" s="4"/>
      <c r="U24" s="180" t="s">
        <v>34</v>
      </c>
    </row>
    <row r="25" spans="1:20" s="31" customFormat="1" ht="23.25" customHeight="1">
      <c r="A25" s="4"/>
      <c r="B25" s="170" t="s">
        <v>231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1:21" s="31" customFormat="1" ht="37.5" customHeight="1">
      <c r="A26" s="8"/>
      <c r="B26" s="8" t="s">
        <v>2</v>
      </c>
      <c r="C26" s="27" t="s">
        <v>104</v>
      </c>
      <c r="D26" s="8" t="s">
        <v>17</v>
      </c>
      <c r="E26" s="8" t="s">
        <v>0</v>
      </c>
      <c r="F26" s="4" t="s">
        <v>18</v>
      </c>
      <c r="G26" s="8" t="s">
        <v>16</v>
      </c>
      <c r="H26" s="1" t="s">
        <v>3</v>
      </c>
      <c r="I26" s="1" t="s">
        <v>5</v>
      </c>
      <c r="J26" s="16" t="s">
        <v>4</v>
      </c>
      <c r="K26" s="17" t="s">
        <v>21</v>
      </c>
      <c r="L26" s="16" t="s">
        <v>6</v>
      </c>
      <c r="M26" s="18" t="s">
        <v>4</v>
      </c>
      <c r="N26" s="19" t="s">
        <v>22</v>
      </c>
      <c r="O26" s="18" t="s">
        <v>6</v>
      </c>
      <c r="P26" s="20" t="s">
        <v>4</v>
      </c>
      <c r="Q26" s="21" t="s">
        <v>23</v>
      </c>
      <c r="R26" s="20" t="s">
        <v>6</v>
      </c>
      <c r="S26" s="22" t="s">
        <v>19</v>
      </c>
      <c r="T26" s="8" t="s">
        <v>20</v>
      </c>
      <c r="U26" s="8" t="s">
        <v>1</v>
      </c>
    </row>
    <row r="27" spans="1:21" s="120" customFormat="1" ht="45.75" customHeight="1">
      <c r="A27" s="135">
        <v>247</v>
      </c>
      <c r="B27" s="6">
        <v>1</v>
      </c>
      <c r="C27" s="6"/>
      <c r="D27" s="10">
        <f>SUM(S27/G27)</f>
        <v>49.861111111111114</v>
      </c>
      <c r="E27" s="51" t="s">
        <v>47</v>
      </c>
      <c r="F27" s="25" t="s">
        <v>48</v>
      </c>
      <c r="G27" s="9">
        <v>108</v>
      </c>
      <c r="H27" s="119" t="s">
        <v>115</v>
      </c>
      <c r="I27" s="49" t="s">
        <v>172</v>
      </c>
      <c r="J27" s="122">
        <v>155</v>
      </c>
      <c r="K27" s="123">
        <v>10</v>
      </c>
      <c r="L27" s="122">
        <f>SUM(J27*K27)</f>
        <v>1550</v>
      </c>
      <c r="M27" s="128">
        <v>145</v>
      </c>
      <c r="N27" s="129">
        <v>13</v>
      </c>
      <c r="O27" s="128">
        <f>SUM(M27*N27)</f>
        <v>1885</v>
      </c>
      <c r="P27" s="125">
        <v>150</v>
      </c>
      <c r="Q27" s="126">
        <v>13</v>
      </c>
      <c r="R27" s="125">
        <f>SUM(P27*Q27)</f>
        <v>1950</v>
      </c>
      <c r="S27" s="139">
        <f>SUM(L27+O27+R27)</f>
        <v>5385</v>
      </c>
      <c r="T27" s="4"/>
      <c r="U27" s="7" t="s">
        <v>13</v>
      </c>
    </row>
    <row r="28" spans="1:21" s="31" customFormat="1" ht="45.75" customHeight="1">
      <c r="A28" s="95">
        <v>248</v>
      </c>
      <c r="B28" s="6">
        <v>2</v>
      </c>
      <c r="C28" s="6"/>
      <c r="D28" s="10">
        <f>SUM(S28/G28)</f>
        <v>46.25</v>
      </c>
      <c r="E28" s="51" t="s">
        <v>31</v>
      </c>
      <c r="F28" s="25" t="s">
        <v>32</v>
      </c>
      <c r="G28" s="9">
        <v>104</v>
      </c>
      <c r="H28" s="70" t="s">
        <v>33</v>
      </c>
      <c r="I28" s="49" t="s">
        <v>172</v>
      </c>
      <c r="J28" s="32">
        <v>130</v>
      </c>
      <c r="K28" s="33">
        <v>12</v>
      </c>
      <c r="L28" s="122">
        <f>SUM(J28*K28)</f>
        <v>1560</v>
      </c>
      <c r="M28" s="38">
        <v>125</v>
      </c>
      <c r="N28" s="39">
        <v>13</v>
      </c>
      <c r="O28" s="128">
        <f>SUM(M28*N28)</f>
        <v>1625</v>
      </c>
      <c r="P28" s="35">
        <v>125</v>
      </c>
      <c r="Q28" s="36">
        <v>13</v>
      </c>
      <c r="R28" s="125">
        <f>SUM(P28*Q28)</f>
        <v>1625</v>
      </c>
      <c r="S28" s="139">
        <f>SUM(L28+O28+R28)</f>
        <v>4810</v>
      </c>
      <c r="T28" s="4"/>
      <c r="U28" s="7" t="s">
        <v>13</v>
      </c>
    </row>
    <row r="29" spans="1:21" s="31" customFormat="1" ht="45.75" customHeight="1">
      <c r="A29" s="135">
        <v>249</v>
      </c>
      <c r="B29" s="6">
        <v>3</v>
      </c>
      <c r="C29" s="6"/>
      <c r="D29" s="10">
        <f>SUM(S29/G29)</f>
        <v>43.29113924050633</v>
      </c>
      <c r="E29" s="51" t="s">
        <v>107</v>
      </c>
      <c r="F29" s="25" t="s">
        <v>108</v>
      </c>
      <c r="G29" s="9">
        <v>98.75</v>
      </c>
      <c r="H29" s="46" t="s">
        <v>106</v>
      </c>
      <c r="I29" s="49" t="s">
        <v>130</v>
      </c>
      <c r="J29" s="32">
        <v>112.5</v>
      </c>
      <c r="K29" s="33">
        <v>13</v>
      </c>
      <c r="L29" s="122">
        <f>SUM(J29*K29)</f>
        <v>1462.5</v>
      </c>
      <c r="M29" s="38">
        <v>112.5</v>
      </c>
      <c r="N29" s="39">
        <v>13</v>
      </c>
      <c r="O29" s="128">
        <f>SUM(M29*N29)</f>
        <v>1462.5</v>
      </c>
      <c r="P29" s="35">
        <v>112.5</v>
      </c>
      <c r="Q29" s="36">
        <v>12</v>
      </c>
      <c r="R29" s="125">
        <f>SUM(P29*Q29)</f>
        <v>1350</v>
      </c>
      <c r="S29" s="139">
        <f>SUM(L29+O29+R29)</f>
        <v>4275</v>
      </c>
      <c r="T29" s="4"/>
      <c r="U29" s="7" t="s">
        <v>62</v>
      </c>
    </row>
    <row r="30" spans="1:20" s="31" customFormat="1" ht="23.25" customHeight="1">
      <c r="A30" s="4"/>
      <c r="B30" s="170" t="s">
        <v>236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</row>
    <row r="31" spans="1:21" s="31" customFormat="1" ht="37.5" customHeight="1">
      <c r="A31" s="8"/>
      <c r="B31" s="8" t="s">
        <v>2</v>
      </c>
      <c r="C31" s="27" t="s">
        <v>104</v>
      </c>
      <c r="D31" s="8" t="s">
        <v>17</v>
      </c>
      <c r="E31" s="8" t="s">
        <v>0</v>
      </c>
      <c r="F31" s="4" t="s">
        <v>18</v>
      </c>
      <c r="G31" s="8" t="s">
        <v>16</v>
      </c>
      <c r="H31" s="1" t="s">
        <v>3</v>
      </c>
      <c r="I31" s="1" t="s">
        <v>5</v>
      </c>
      <c r="J31" s="16" t="s">
        <v>4</v>
      </c>
      <c r="K31" s="17" t="s">
        <v>21</v>
      </c>
      <c r="L31" s="16" t="s">
        <v>6</v>
      </c>
      <c r="M31" s="18" t="s">
        <v>4</v>
      </c>
      <c r="N31" s="19" t="s">
        <v>22</v>
      </c>
      <c r="O31" s="18" t="s">
        <v>6</v>
      </c>
      <c r="P31" s="20" t="s">
        <v>4</v>
      </c>
      <c r="Q31" s="21" t="s">
        <v>23</v>
      </c>
      <c r="R31" s="20" t="s">
        <v>6</v>
      </c>
      <c r="S31" s="22" t="s">
        <v>19</v>
      </c>
      <c r="T31" s="8" t="s">
        <v>20</v>
      </c>
      <c r="U31" s="8" t="s">
        <v>1</v>
      </c>
    </row>
    <row r="32" spans="1:21" s="84" customFormat="1" ht="45.75" customHeight="1">
      <c r="A32" s="135">
        <v>250</v>
      </c>
      <c r="B32" s="6">
        <v>1</v>
      </c>
      <c r="C32" s="6"/>
      <c r="D32" s="10">
        <f>SUM(S32/G32)</f>
        <v>56.87044307347168</v>
      </c>
      <c r="E32" s="51" t="s">
        <v>208</v>
      </c>
      <c r="F32" s="25" t="s">
        <v>209</v>
      </c>
      <c r="G32" s="9">
        <v>89.15</v>
      </c>
      <c r="H32" s="74" t="s">
        <v>211</v>
      </c>
      <c r="I32" s="49" t="s">
        <v>213</v>
      </c>
      <c r="J32" s="85">
        <v>130</v>
      </c>
      <c r="K32" s="86">
        <v>13</v>
      </c>
      <c r="L32" s="122">
        <f>SUM(J32*K32)</f>
        <v>1690</v>
      </c>
      <c r="M32" s="91">
        <v>130</v>
      </c>
      <c r="N32" s="92">
        <v>13</v>
      </c>
      <c r="O32" s="128">
        <f>SUM(M32*N32)</f>
        <v>1690</v>
      </c>
      <c r="P32" s="88">
        <v>130</v>
      </c>
      <c r="Q32" s="89">
        <v>13</v>
      </c>
      <c r="R32" s="125">
        <f>SUM(P32*Q32)</f>
        <v>1690</v>
      </c>
      <c r="S32" s="139">
        <f>SUM(L32+O32+R32)</f>
        <v>5070</v>
      </c>
      <c r="T32" s="4"/>
      <c r="U32" s="180" t="s">
        <v>7</v>
      </c>
    </row>
    <row r="33" spans="1:21" s="31" customFormat="1" ht="45.75" customHeight="1">
      <c r="A33" s="83">
        <v>251</v>
      </c>
      <c r="B33" s="6">
        <v>2</v>
      </c>
      <c r="C33" s="6"/>
      <c r="D33" s="10">
        <f>SUM(S33/G33)</f>
        <v>54.197601370645344</v>
      </c>
      <c r="E33" s="51" t="s">
        <v>52</v>
      </c>
      <c r="F33" s="25" t="s">
        <v>53</v>
      </c>
      <c r="G33" s="9">
        <v>87.55</v>
      </c>
      <c r="H33" s="74" t="s">
        <v>118</v>
      </c>
      <c r="I33" s="49" t="s">
        <v>168</v>
      </c>
      <c r="J33" s="32">
        <v>122.5</v>
      </c>
      <c r="K33" s="33">
        <v>13</v>
      </c>
      <c r="L33" s="122">
        <f>SUM(J33*K33)</f>
        <v>1592.5</v>
      </c>
      <c r="M33" s="38">
        <v>122.5</v>
      </c>
      <c r="N33" s="39">
        <v>13</v>
      </c>
      <c r="O33" s="128">
        <f>SUM(M33*N33)</f>
        <v>1592.5</v>
      </c>
      <c r="P33" s="35">
        <v>120</v>
      </c>
      <c r="Q33" s="36">
        <v>13</v>
      </c>
      <c r="R33" s="125">
        <f>SUM(P33*Q33)</f>
        <v>1560</v>
      </c>
      <c r="S33" s="139">
        <f>SUM(L33+O33+R33)</f>
        <v>4745</v>
      </c>
      <c r="T33" s="4"/>
      <c r="U33" s="180" t="s">
        <v>280</v>
      </c>
    </row>
    <row r="34" spans="1:21" s="31" customFormat="1" ht="45.75" customHeight="1">
      <c r="A34" s="135">
        <v>252</v>
      </c>
      <c r="B34" s="6">
        <v>3</v>
      </c>
      <c r="C34" s="6"/>
      <c r="D34" s="10">
        <f>SUM(S34/G34)</f>
        <v>42.752808988764045</v>
      </c>
      <c r="E34" s="51" t="s">
        <v>169</v>
      </c>
      <c r="F34" s="183" t="s">
        <v>281</v>
      </c>
      <c r="G34" s="9">
        <v>89</v>
      </c>
      <c r="H34" s="74" t="s">
        <v>282</v>
      </c>
      <c r="I34" s="49" t="s">
        <v>168</v>
      </c>
      <c r="J34" s="32">
        <v>110</v>
      </c>
      <c r="K34" s="33">
        <v>13</v>
      </c>
      <c r="L34" s="122">
        <f>SUM(J34*K34)</f>
        <v>1430</v>
      </c>
      <c r="M34" s="38">
        <v>107.5</v>
      </c>
      <c r="N34" s="39">
        <v>10</v>
      </c>
      <c r="O34" s="128">
        <f>SUM(M34*N34)</f>
        <v>1075</v>
      </c>
      <c r="P34" s="35">
        <v>100</v>
      </c>
      <c r="Q34" s="36">
        <v>13</v>
      </c>
      <c r="R34" s="125">
        <f>SUM(P34*Q34)</f>
        <v>1300</v>
      </c>
      <c r="S34" s="139">
        <f>SUM(L34+O34+R34)</f>
        <v>3805</v>
      </c>
      <c r="T34" s="4"/>
      <c r="U34" s="7" t="s">
        <v>7</v>
      </c>
    </row>
    <row r="35" spans="1:20" s="31" customFormat="1" ht="23.25" customHeight="1">
      <c r="A35" s="4"/>
      <c r="B35" s="170" t="s">
        <v>237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</row>
    <row r="36" spans="1:21" s="31" customFormat="1" ht="37.5" customHeight="1">
      <c r="A36" s="8"/>
      <c r="B36" s="8" t="s">
        <v>2</v>
      </c>
      <c r="C36" s="27" t="s">
        <v>104</v>
      </c>
      <c r="D36" s="8" t="s">
        <v>17</v>
      </c>
      <c r="E36" s="8" t="s">
        <v>0</v>
      </c>
      <c r="F36" s="4" t="s">
        <v>18</v>
      </c>
      <c r="G36" s="8" t="s">
        <v>16</v>
      </c>
      <c r="H36" s="1" t="s">
        <v>3</v>
      </c>
      <c r="I36" s="1" t="s">
        <v>5</v>
      </c>
      <c r="J36" s="16" t="s">
        <v>4</v>
      </c>
      <c r="K36" s="17" t="s">
        <v>21</v>
      </c>
      <c r="L36" s="16" t="s">
        <v>6</v>
      </c>
      <c r="M36" s="18" t="s">
        <v>4</v>
      </c>
      <c r="N36" s="19" t="s">
        <v>22</v>
      </c>
      <c r="O36" s="18" t="s">
        <v>6</v>
      </c>
      <c r="P36" s="20" t="s">
        <v>4</v>
      </c>
      <c r="Q36" s="21" t="s">
        <v>23</v>
      </c>
      <c r="R36" s="20" t="s">
        <v>6</v>
      </c>
      <c r="S36" s="22" t="s">
        <v>19</v>
      </c>
      <c r="T36" s="8" t="s">
        <v>20</v>
      </c>
      <c r="U36" s="8" t="s">
        <v>1</v>
      </c>
    </row>
    <row r="37" spans="1:21" s="31" customFormat="1" ht="45.75" customHeight="1">
      <c r="A37" s="135">
        <v>253</v>
      </c>
      <c r="B37" s="6">
        <v>1</v>
      </c>
      <c r="C37" s="6"/>
      <c r="D37" s="10">
        <f>SUM(S37/G37)</f>
        <v>42.459514170040485</v>
      </c>
      <c r="E37" s="51" t="s">
        <v>79</v>
      </c>
      <c r="F37" s="25" t="s">
        <v>80</v>
      </c>
      <c r="G37" s="9">
        <v>98.8</v>
      </c>
      <c r="H37" s="94" t="s">
        <v>81</v>
      </c>
      <c r="I37" s="49" t="s">
        <v>198</v>
      </c>
      <c r="J37" s="32">
        <v>120</v>
      </c>
      <c r="K37" s="33">
        <v>11</v>
      </c>
      <c r="L37" s="122">
        <f>SUM(J37*K37)</f>
        <v>1320</v>
      </c>
      <c r="M37" s="38">
        <v>115</v>
      </c>
      <c r="N37" s="39">
        <v>13</v>
      </c>
      <c r="O37" s="128">
        <f>SUM(M37*N37)</f>
        <v>1495</v>
      </c>
      <c r="P37" s="35">
        <v>115</v>
      </c>
      <c r="Q37" s="36">
        <v>12</v>
      </c>
      <c r="R37" s="125">
        <f>SUM(P37*Q37)</f>
        <v>1380</v>
      </c>
      <c r="S37" s="139">
        <f>SUM(L37+O37+R37)</f>
        <v>4195</v>
      </c>
      <c r="T37" s="4"/>
      <c r="U37" s="7" t="s">
        <v>181</v>
      </c>
    </row>
    <row r="38" spans="1:21" s="31" customFormat="1" ht="45.75" customHeight="1">
      <c r="A38" s="135">
        <v>254</v>
      </c>
      <c r="B38" s="6">
        <v>2</v>
      </c>
      <c r="C38" s="6"/>
      <c r="D38" s="10">
        <f>SUM(S38/G38)</f>
        <v>36.0010162601626</v>
      </c>
      <c r="E38" s="51" t="s">
        <v>29</v>
      </c>
      <c r="F38" s="25" t="s">
        <v>30</v>
      </c>
      <c r="G38" s="9">
        <v>98.4</v>
      </c>
      <c r="H38" s="45" t="s">
        <v>28</v>
      </c>
      <c r="I38" s="49" t="s">
        <v>172</v>
      </c>
      <c r="J38" s="32">
        <v>117.5</v>
      </c>
      <c r="K38" s="33">
        <v>11</v>
      </c>
      <c r="L38" s="122">
        <f>SUM(J38*K38)</f>
        <v>1292.5</v>
      </c>
      <c r="M38" s="38">
        <v>115</v>
      </c>
      <c r="N38" s="39">
        <v>10</v>
      </c>
      <c r="O38" s="128">
        <f>SUM(M38*N38)</f>
        <v>1150</v>
      </c>
      <c r="P38" s="35">
        <v>110</v>
      </c>
      <c r="Q38" s="36">
        <v>10</v>
      </c>
      <c r="R38" s="125">
        <f>SUM(P38*Q38)</f>
        <v>1100</v>
      </c>
      <c r="S38" s="139">
        <f>SUM(L38+O38+R38)</f>
        <v>3542.5</v>
      </c>
      <c r="T38" s="4"/>
      <c r="U38" s="7" t="s">
        <v>7</v>
      </c>
    </row>
    <row r="39" spans="1:20" s="31" customFormat="1" ht="23.25" customHeight="1">
      <c r="A39" s="4"/>
      <c r="B39" s="170" t="s">
        <v>238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1" s="31" customFormat="1" ht="37.5" customHeight="1">
      <c r="A40" s="8"/>
      <c r="B40" s="8" t="s">
        <v>2</v>
      </c>
      <c r="C40" s="27" t="s">
        <v>104</v>
      </c>
      <c r="D40" s="8" t="s">
        <v>17</v>
      </c>
      <c r="E40" s="8" t="s">
        <v>0</v>
      </c>
      <c r="F40" s="4" t="s">
        <v>18</v>
      </c>
      <c r="G40" s="8" t="s">
        <v>16</v>
      </c>
      <c r="H40" s="1" t="s">
        <v>3</v>
      </c>
      <c r="I40" s="1" t="s">
        <v>5</v>
      </c>
      <c r="J40" s="16" t="s">
        <v>4</v>
      </c>
      <c r="K40" s="17" t="s">
        <v>21</v>
      </c>
      <c r="L40" s="16" t="s">
        <v>6</v>
      </c>
      <c r="M40" s="18" t="s">
        <v>4</v>
      </c>
      <c r="N40" s="19" t="s">
        <v>22</v>
      </c>
      <c r="O40" s="18" t="s">
        <v>6</v>
      </c>
      <c r="P40" s="20" t="s">
        <v>4</v>
      </c>
      <c r="Q40" s="21" t="s">
        <v>23</v>
      </c>
      <c r="R40" s="20" t="s">
        <v>6</v>
      </c>
      <c r="S40" s="22" t="s">
        <v>19</v>
      </c>
      <c r="T40" s="8" t="s">
        <v>20</v>
      </c>
      <c r="U40" s="8" t="s">
        <v>1</v>
      </c>
    </row>
    <row r="41" spans="1:21" s="84" customFormat="1" ht="45.75" customHeight="1">
      <c r="A41" s="95">
        <v>255</v>
      </c>
      <c r="B41" s="6">
        <v>1</v>
      </c>
      <c r="C41" s="6"/>
      <c r="D41" s="10">
        <f>SUM(S41/G41)</f>
        <v>39.672413793103445</v>
      </c>
      <c r="E41" s="51" t="s">
        <v>109</v>
      </c>
      <c r="F41" s="25" t="s">
        <v>174</v>
      </c>
      <c r="G41" s="9">
        <v>145</v>
      </c>
      <c r="H41" s="94" t="s">
        <v>110</v>
      </c>
      <c r="I41" s="49" t="s">
        <v>283</v>
      </c>
      <c r="J41" s="85">
        <v>150</v>
      </c>
      <c r="K41" s="86">
        <v>13</v>
      </c>
      <c r="L41" s="87">
        <f>SUM(J41*K41)</f>
        <v>1950</v>
      </c>
      <c r="M41" s="91">
        <v>147.5</v>
      </c>
      <c r="N41" s="92">
        <v>13</v>
      </c>
      <c r="O41" s="93">
        <f>SUM(M41*N41)</f>
        <v>1917.5</v>
      </c>
      <c r="P41" s="88">
        <v>145</v>
      </c>
      <c r="Q41" s="89">
        <v>13</v>
      </c>
      <c r="R41" s="90">
        <f>SUM(P41*Q41)</f>
        <v>1885</v>
      </c>
      <c r="S41" s="139">
        <f>SUM(L41+O41+R41)</f>
        <v>5752.5</v>
      </c>
      <c r="T41" s="4"/>
      <c r="U41" s="7" t="s">
        <v>111</v>
      </c>
    </row>
    <row r="42" spans="1:21" s="75" customFormat="1" ht="45.75" customHeight="1">
      <c r="A42" s="83">
        <v>256</v>
      </c>
      <c r="B42" s="6">
        <v>2</v>
      </c>
      <c r="C42" s="6"/>
      <c r="D42" s="10">
        <f>SUM(S42/G42)</f>
        <v>44.41591784338896</v>
      </c>
      <c r="E42" s="51" t="s">
        <v>49</v>
      </c>
      <c r="F42" s="25" t="s">
        <v>50</v>
      </c>
      <c r="G42" s="9">
        <v>116.85</v>
      </c>
      <c r="H42" s="136" t="s">
        <v>51</v>
      </c>
      <c r="I42" s="49" t="s">
        <v>168</v>
      </c>
      <c r="J42" s="76">
        <v>140</v>
      </c>
      <c r="K42" s="77">
        <v>12</v>
      </c>
      <c r="L42" s="122">
        <f>SUM(J42*K42)</f>
        <v>1680</v>
      </c>
      <c r="M42" s="80">
        <v>135</v>
      </c>
      <c r="N42" s="81">
        <v>13</v>
      </c>
      <c r="O42" s="128">
        <f>SUM(M42*N42)</f>
        <v>1755</v>
      </c>
      <c r="P42" s="78">
        <v>135</v>
      </c>
      <c r="Q42" s="79">
        <v>13</v>
      </c>
      <c r="R42" s="125">
        <f>SUM(P42*Q42)</f>
        <v>1755</v>
      </c>
      <c r="S42" s="139">
        <f>SUM(L42+O42+R42)</f>
        <v>5190</v>
      </c>
      <c r="T42" s="4"/>
      <c r="U42" s="7" t="s">
        <v>7</v>
      </c>
    </row>
    <row r="43" spans="1:21" s="120" customFormat="1" ht="45.75" customHeight="1">
      <c r="A43" s="150">
        <v>257</v>
      </c>
      <c r="B43" s="6">
        <v>3</v>
      </c>
      <c r="C43" s="6"/>
      <c r="D43" s="10">
        <f>SUM(S43/G43)</f>
        <v>43.333333333333336</v>
      </c>
      <c r="E43" s="51" t="s">
        <v>249</v>
      </c>
      <c r="F43" s="25" t="s">
        <v>250</v>
      </c>
      <c r="G43" s="9">
        <v>100.5</v>
      </c>
      <c r="H43" s="185" t="s">
        <v>271</v>
      </c>
      <c r="I43" s="49" t="s">
        <v>284</v>
      </c>
      <c r="J43" s="122">
        <v>110</v>
      </c>
      <c r="K43" s="123">
        <v>13</v>
      </c>
      <c r="L43" s="122">
        <f>SUM(J43*K43)</f>
        <v>1430</v>
      </c>
      <c r="M43" s="128">
        <v>112.5</v>
      </c>
      <c r="N43" s="129">
        <v>13</v>
      </c>
      <c r="O43" s="128">
        <f>SUM(M43*N43)</f>
        <v>1462.5</v>
      </c>
      <c r="P43" s="125">
        <v>112.5</v>
      </c>
      <c r="Q43" s="126">
        <v>13</v>
      </c>
      <c r="R43" s="125">
        <f>SUM(P43*Q43)</f>
        <v>1462.5</v>
      </c>
      <c r="S43" s="139">
        <f>SUM(L43+O43+R43)</f>
        <v>4355</v>
      </c>
      <c r="T43" s="4"/>
      <c r="U43" s="179" t="s">
        <v>272</v>
      </c>
    </row>
    <row r="44" spans="1:21" s="120" customFormat="1" ht="45.75" customHeight="1">
      <c r="A44" s="150">
        <v>258</v>
      </c>
      <c r="B44" s="6">
        <v>4</v>
      </c>
      <c r="C44" s="6"/>
      <c r="D44" s="10">
        <f>SUM(S44/G44)</f>
        <v>39.70864661654135</v>
      </c>
      <c r="E44" s="52" t="s">
        <v>84</v>
      </c>
      <c r="F44" s="25" t="s">
        <v>85</v>
      </c>
      <c r="G44" s="9">
        <v>106.4</v>
      </c>
      <c r="H44" s="136" t="s">
        <v>86</v>
      </c>
      <c r="I44" s="49" t="s">
        <v>189</v>
      </c>
      <c r="J44" s="122">
        <v>110</v>
      </c>
      <c r="K44" s="123">
        <v>13</v>
      </c>
      <c r="L44" s="122">
        <f>SUM(J44*K44)</f>
        <v>1430</v>
      </c>
      <c r="M44" s="128">
        <v>110</v>
      </c>
      <c r="N44" s="129">
        <v>13</v>
      </c>
      <c r="O44" s="128">
        <f>SUM(M44*N44)</f>
        <v>1430</v>
      </c>
      <c r="P44" s="125">
        <v>105</v>
      </c>
      <c r="Q44" s="126">
        <v>13</v>
      </c>
      <c r="R44" s="125">
        <f>SUM(P44*Q44)</f>
        <v>1365</v>
      </c>
      <c r="S44" s="139">
        <f>SUM(L44+O44+R44)</f>
        <v>4225</v>
      </c>
      <c r="T44" s="7"/>
      <c r="U44" s="4" t="s">
        <v>7</v>
      </c>
    </row>
    <row r="45" spans="1:21" s="120" customFormat="1" ht="45.75" customHeight="1">
      <c r="A45" s="150">
        <v>259</v>
      </c>
      <c r="B45" s="6">
        <v>5</v>
      </c>
      <c r="C45" s="6"/>
      <c r="D45" s="10">
        <f>SUM(S45/G45)</f>
        <v>37.5</v>
      </c>
      <c r="E45" s="52" t="s">
        <v>94</v>
      </c>
      <c r="F45" s="25" t="s">
        <v>95</v>
      </c>
      <c r="G45" s="9">
        <v>102.4</v>
      </c>
      <c r="H45" s="136" t="s">
        <v>96</v>
      </c>
      <c r="I45" s="49" t="s">
        <v>189</v>
      </c>
      <c r="J45" s="122">
        <v>120</v>
      </c>
      <c r="K45" s="123">
        <v>11</v>
      </c>
      <c r="L45" s="122">
        <f>SUM(J45*K45)</f>
        <v>1320</v>
      </c>
      <c r="M45" s="128">
        <v>120</v>
      </c>
      <c r="N45" s="129">
        <v>11</v>
      </c>
      <c r="O45" s="128">
        <f>SUM(M45*N45)</f>
        <v>1320</v>
      </c>
      <c r="P45" s="125">
        <v>120</v>
      </c>
      <c r="Q45" s="126">
        <v>10</v>
      </c>
      <c r="R45" s="125">
        <f>SUM(P45*Q45)</f>
        <v>1200</v>
      </c>
      <c r="S45" s="139">
        <f>SUM(L45+O45+R45)</f>
        <v>3840</v>
      </c>
      <c r="T45" s="7"/>
      <c r="U45" s="4" t="s">
        <v>7</v>
      </c>
    </row>
    <row r="46" spans="1:20" s="31" customFormat="1" ht="23.25" customHeight="1">
      <c r="A46" s="4"/>
      <c r="B46" s="170" t="s">
        <v>239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</row>
    <row r="47" spans="1:21" s="31" customFormat="1" ht="37.5" customHeight="1">
      <c r="A47" s="8"/>
      <c r="B47" s="8" t="s">
        <v>2</v>
      </c>
      <c r="C47" s="27" t="s">
        <v>104</v>
      </c>
      <c r="D47" s="8" t="s">
        <v>17</v>
      </c>
      <c r="E47" s="8" t="s">
        <v>0</v>
      </c>
      <c r="F47" s="4" t="s">
        <v>18</v>
      </c>
      <c r="G47" s="8" t="s">
        <v>16</v>
      </c>
      <c r="H47" s="1" t="s">
        <v>3</v>
      </c>
      <c r="I47" s="1" t="s">
        <v>5</v>
      </c>
      <c r="J47" s="16" t="s">
        <v>4</v>
      </c>
      <c r="K47" s="17" t="s">
        <v>21</v>
      </c>
      <c r="L47" s="16" t="s">
        <v>6</v>
      </c>
      <c r="M47" s="18" t="s">
        <v>4</v>
      </c>
      <c r="N47" s="19" t="s">
        <v>22</v>
      </c>
      <c r="O47" s="18" t="s">
        <v>6</v>
      </c>
      <c r="P47" s="20" t="s">
        <v>4</v>
      </c>
      <c r="Q47" s="21" t="s">
        <v>23</v>
      </c>
      <c r="R47" s="20" t="s">
        <v>6</v>
      </c>
      <c r="S47" s="22" t="s">
        <v>19</v>
      </c>
      <c r="T47" s="8" t="s">
        <v>20</v>
      </c>
      <c r="U47" s="8" t="s">
        <v>1</v>
      </c>
    </row>
    <row r="48" spans="1:21" s="31" customFormat="1" ht="45.75" customHeight="1">
      <c r="A48" s="96">
        <v>260</v>
      </c>
      <c r="B48" s="6">
        <v>1</v>
      </c>
      <c r="C48" s="6"/>
      <c r="D48" s="10">
        <f>SUM(S48/G48)</f>
        <v>43.18181818181819</v>
      </c>
      <c r="E48" s="51" t="s">
        <v>82</v>
      </c>
      <c r="F48" s="25" t="s">
        <v>183</v>
      </c>
      <c r="G48" s="9">
        <v>74.8</v>
      </c>
      <c r="H48" s="94" t="s">
        <v>83</v>
      </c>
      <c r="I48" s="49" t="s">
        <v>189</v>
      </c>
      <c r="J48" s="32">
        <v>85</v>
      </c>
      <c r="K48" s="33">
        <v>13</v>
      </c>
      <c r="L48" s="122">
        <f>SUM(J48*K48)</f>
        <v>1105</v>
      </c>
      <c r="M48" s="38">
        <v>85</v>
      </c>
      <c r="N48" s="39">
        <v>13</v>
      </c>
      <c r="O48" s="128">
        <f>SUM(M48*N48)</f>
        <v>1105</v>
      </c>
      <c r="P48" s="35">
        <v>85</v>
      </c>
      <c r="Q48" s="36">
        <v>12</v>
      </c>
      <c r="R48" s="125">
        <f>SUM(P48*Q48)</f>
        <v>1020</v>
      </c>
      <c r="S48" s="139">
        <f>SUM(L48+O48+R48)</f>
        <v>3230</v>
      </c>
      <c r="T48" s="7"/>
      <c r="U48" s="4" t="s">
        <v>182</v>
      </c>
    </row>
    <row r="49" spans="1:21" s="120" customFormat="1" ht="45.75" customHeight="1">
      <c r="A49" s="135">
        <v>261</v>
      </c>
      <c r="B49" s="6">
        <v>2</v>
      </c>
      <c r="C49" s="6"/>
      <c r="D49" s="10">
        <f>SUM(S49/G49)</f>
        <v>39.23173803526448</v>
      </c>
      <c r="E49" s="51" t="s">
        <v>11</v>
      </c>
      <c r="F49" s="25" t="s">
        <v>159</v>
      </c>
      <c r="G49" s="9">
        <v>79.4</v>
      </c>
      <c r="H49" s="136" t="s">
        <v>12</v>
      </c>
      <c r="I49" s="44" t="s">
        <v>160</v>
      </c>
      <c r="J49" s="122">
        <v>85</v>
      </c>
      <c r="K49" s="123">
        <v>13</v>
      </c>
      <c r="L49" s="122">
        <f>SUM(J49*K49)</f>
        <v>1105</v>
      </c>
      <c r="M49" s="128">
        <v>85</v>
      </c>
      <c r="N49" s="129">
        <v>12</v>
      </c>
      <c r="O49" s="128">
        <f>SUM(M49*N49)</f>
        <v>1020</v>
      </c>
      <c r="P49" s="125">
        <v>82.5</v>
      </c>
      <c r="Q49" s="126">
        <v>12</v>
      </c>
      <c r="R49" s="125">
        <f>SUM(P49*Q49)</f>
        <v>990</v>
      </c>
      <c r="S49" s="139">
        <f>SUM(L49+O49+R49)</f>
        <v>3115</v>
      </c>
      <c r="T49" s="4"/>
      <c r="U49" s="7" t="s">
        <v>7</v>
      </c>
    </row>
    <row r="50" spans="1:21" s="31" customFormat="1" ht="45.75" customHeight="1">
      <c r="A50" s="96">
        <v>262</v>
      </c>
      <c r="B50" s="6">
        <v>3</v>
      </c>
      <c r="C50" s="6"/>
      <c r="D50" s="10">
        <f>SUM(S50/G50)</f>
        <v>41.02822580645161</v>
      </c>
      <c r="E50" s="51" t="s">
        <v>87</v>
      </c>
      <c r="F50" s="25" t="s">
        <v>88</v>
      </c>
      <c r="G50" s="9">
        <v>74.4</v>
      </c>
      <c r="H50" s="94" t="s">
        <v>90</v>
      </c>
      <c r="I50" s="49" t="s">
        <v>189</v>
      </c>
      <c r="J50" s="32">
        <v>82.5</v>
      </c>
      <c r="K50" s="33">
        <v>13</v>
      </c>
      <c r="L50" s="122">
        <f>SUM(J50*K50)</f>
        <v>1072.5</v>
      </c>
      <c r="M50" s="38">
        <v>82.5</v>
      </c>
      <c r="N50" s="39">
        <v>13</v>
      </c>
      <c r="O50" s="128">
        <f>SUM(M50*N50)</f>
        <v>1072.5</v>
      </c>
      <c r="P50" s="35">
        <v>82.5</v>
      </c>
      <c r="Q50" s="36">
        <v>11</v>
      </c>
      <c r="R50" s="125">
        <f>SUM(P50*Q50)</f>
        <v>907.5</v>
      </c>
      <c r="S50" s="139">
        <f>SUM(L50+O50+R50)</f>
        <v>3052.5</v>
      </c>
      <c r="T50" s="7"/>
      <c r="U50" s="4" t="s">
        <v>89</v>
      </c>
    </row>
    <row r="51" spans="1:20" s="31" customFormat="1" ht="23.25" customHeight="1">
      <c r="A51" s="4"/>
      <c r="B51" s="170" t="s">
        <v>240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</row>
    <row r="52" spans="1:21" s="31" customFormat="1" ht="37.5" customHeight="1">
      <c r="A52" s="8"/>
      <c r="B52" s="8" t="s">
        <v>2</v>
      </c>
      <c r="C52" s="27" t="s">
        <v>104</v>
      </c>
      <c r="D52" s="8" t="s">
        <v>17</v>
      </c>
      <c r="E52" s="8" t="s">
        <v>0</v>
      </c>
      <c r="F52" s="4" t="s">
        <v>18</v>
      </c>
      <c r="G52" s="8" t="s">
        <v>16</v>
      </c>
      <c r="H52" s="1" t="s">
        <v>3</v>
      </c>
      <c r="I52" s="1" t="s">
        <v>5</v>
      </c>
      <c r="J52" s="16" t="s">
        <v>4</v>
      </c>
      <c r="K52" s="17" t="s">
        <v>21</v>
      </c>
      <c r="L52" s="16" t="s">
        <v>6</v>
      </c>
      <c r="M52" s="18" t="s">
        <v>4</v>
      </c>
      <c r="N52" s="19" t="s">
        <v>22</v>
      </c>
      <c r="O52" s="18" t="s">
        <v>6</v>
      </c>
      <c r="P52" s="20" t="s">
        <v>4</v>
      </c>
      <c r="Q52" s="21" t="s">
        <v>23</v>
      </c>
      <c r="R52" s="20" t="s">
        <v>6</v>
      </c>
      <c r="S52" s="22" t="s">
        <v>19</v>
      </c>
      <c r="T52" s="8" t="s">
        <v>20</v>
      </c>
      <c r="U52" s="8" t="s">
        <v>1</v>
      </c>
    </row>
    <row r="53" spans="1:21" s="184" customFormat="1" ht="45.75" customHeight="1">
      <c r="A53" s="150">
        <v>263</v>
      </c>
      <c r="B53" s="6">
        <v>1</v>
      </c>
      <c r="C53" s="6"/>
      <c r="D53" s="10">
        <f>SUM(S53/G53)</f>
        <v>49.705882352941174</v>
      </c>
      <c r="E53" s="51" t="s">
        <v>201</v>
      </c>
      <c r="F53" s="183" t="s">
        <v>202</v>
      </c>
      <c r="G53" s="181">
        <v>85</v>
      </c>
      <c r="H53" s="185" t="s">
        <v>203</v>
      </c>
      <c r="I53" s="49" t="s">
        <v>125</v>
      </c>
      <c r="J53" s="141">
        <v>115</v>
      </c>
      <c r="K53" s="142">
        <v>13</v>
      </c>
      <c r="L53" s="141">
        <f>SUM(J53*K53)</f>
        <v>1495</v>
      </c>
      <c r="M53" s="147">
        <v>115</v>
      </c>
      <c r="N53" s="148">
        <v>12</v>
      </c>
      <c r="O53" s="147">
        <f>SUM(M53*N53)</f>
        <v>1380</v>
      </c>
      <c r="P53" s="144">
        <v>112.5</v>
      </c>
      <c r="Q53" s="145">
        <v>12</v>
      </c>
      <c r="R53" s="144">
        <f>SUM(P53*Q53)</f>
        <v>1350</v>
      </c>
      <c r="S53" s="139">
        <f>SUM(L53+O53+R53)</f>
        <v>4225</v>
      </c>
      <c r="T53" s="180"/>
      <c r="U53" s="179" t="s">
        <v>15</v>
      </c>
    </row>
    <row r="54" spans="1:21" s="184" customFormat="1" ht="45.75" customHeight="1">
      <c r="A54" s="150">
        <v>264</v>
      </c>
      <c r="B54" s="6">
        <v>2</v>
      </c>
      <c r="C54" s="6"/>
      <c r="D54" s="10">
        <f>SUM(S54/G54)</f>
        <v>43.12933025404158</v>
      </c>
      <c r="E54" s="51" t="s">
        <v>163</v>
      </c>
      <c r="F54" s="183" t="s">
        <v>164</v>
      </c>
      <c r="G54" s="181">
        <v>86.6</v>
      </c>
      <c r="H54" s="185" t="s">
        <v>162</v>
      </c>
      <c r="I54" s="49" t="s">
        <v>165</v>
      </c>
      <c r="J54" s="141">
        <v>100</v>
      </c>
      <c r="K54" s="142">
        <v>12</v>
      </c>
      <c r="L54" s="141">
        <f>SUM(J54*K54)</f>
        <v>1200</v>
      </c>
      <c r="M54" s="147">
        <v>97.5</v>
      </c>
      <c r="N54" s="148">
        <v>13</v>
      </c>
      <c r="O54" s="147">
        <f>SUM(M54*N54)</f>
        <v>1267.5</v>
      </c>
      <c r="P54" s="144">
        <v>97.5</v>
      </c>
      <c r="Q54" s="145">
        <v>13</v>
      </c>
      <c r="R54" s="144">
        <f>SUM(P54*Q54)</f>
        <v>1267.5</v>
      </c>
      <c r="S54" s="139">
        <f>SUM(L54+O54+R54)</f>
        <v>3735</v>
      </c>
      <c r="T54" s="180"/>
      <c r="U54" s="179" t="s">
        <v>7</v>
      </c>
    </row>
    <row r="55" spans="1:20" s="31" customFormat="1" ht="23.25" customHeight="1">
      <c r="A55" s="4"/>
      <c r="B55" s="170" t="s">
        <v>241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</row>
    <row r="56" spans="1:21" s="31" customFormat="1" ht="37.5" customHeight="1">
      <c r="A56" s="8"/>
      <c r="B56" s="8" t="s">
        <v>2</v>
      </c>
      <c r="C56" s="27" t="s">
        <v>104</v>
      </c>
      <c r="D56" s="8" t="s">
        <v>17</v>
      </c>
      <c r="E56" s="8" t="s">
        <v>0</v>
      </c>
      <c r="F56" s="4" t="s">
        <v>18</v>
      </c>
      <c r="G56" s="8" t="s">
        <v>16</v>
      </c>
      <c r="H56" s="1" t="s">
        <v>3</v>
      </c>
      <c r="I56" s="1" t="s">
        <v>5</v>
      </c>
      <c r="J56" s="16" t="s">
        <v>4</v>
      </c>
      <c r="K56" s="17" t="s">
        <v>21</v>
      </c>
      <c r="L56" s="16" t="s">
        <v>6</v>
      </c>
      <c r="M56" s="18" t="s">
        <v>4</v>
      </c>
      <c r="N56" s="19" t="s">
        <v>22</v>
      </c>
      <c r="O56" s="18" t="s">
        <v>6</v>
      </c>
      <c r="P56" s="20" t="s">
        <v>4</v>
      </c>
      <c r="Q56" s="21" t="s">
        <v>23</v>
      </c>
      <c r="R56" s="20" t="s">
        <v>6</v>
      </c>
      <c r="S56" s="22" t="s">
        <v>19</v>
      </c>
      <c r="T56" s="8" t="s">
        <v>20</v>
      </c>
      <c r="U56" s="8" t="s">
        <v>1</v>
      </c>
    </row>
    <row r="57" spans="1:21" s="184" customFormat="1" ht="44.25" customHeight="1">
      <c r="A57" s="150">
        <v>265</v>
      </c>
      <c r="B57" s="178">
        <v>1</v>
      </c>
      <c r="C57" s="6"/>
      <c r="D57" s="10">
        <f>SUM(S57/G57)</f>
        <v>50.870455709165384</v>
      </c>
      <c r="E57" s="51" t="s">
        <v>44</v>
      </c>
      <c r="F57" s="183" t="s">
        <v>42</v>
      </c>
      <c r="G57" s="181">
        <v>97.65</v>
      </c>
      <c r="H57" s="185" t="s">
        <v>43</v>
      </c>
      <c r="I57" s="49" t="s">
        <v>68</v>
      </c>
      <c r="J57" s="141">
        <v>135</v>
      </c>
      <c r="K57" s="142">
        <v>12</v>
      </c>
      <c r="L57" s="141">
        <f>SUM(J57*K57)</f>
        <v>1620</v>
      </c>
      <c r="M57" s="147">
        <v>130</v>
      </c>
      <c r="N57" s="148">
        <v>13</v>
      </c>
      <c r="O57" s="147">
        <f>SUM(M57*N57)</f>
        <v>1690</v>
      </c>
      <c r="P57" s="144">
        <v>127.5</v>
      </c>
      <c r="Q57" s="145">
        <v>13</v>
      </c>
      <c r="R57" s="144">
        <f>SUM(P57*Q57)</f>
        <v>1657.5</v>
      </c>
      <c r="S57" s="139">
        <f>SUM(L57+O57+R57)</f>
        <v>4967.5</v>
      </c>
      <c r="T57" s="180"/>
      <c r="U57" s="179" t="s">
        <v>45</v>
      </c>
    </row>
    <row r="58" spans="1:21" s="184" customFormat="1" ht="44.25" customHeight="1">
      <c r="A58" s="150">
        <v>266</v>
      </c>
      <c r="B58" s="178">
        <v>2</v>
      </c>
      <c r="C58" s="6"/>
      <c r="D58" s="10">
        <f>SUM(S58/G58)</f>
        <v>49.4</v>
      </c>
      <c r="E58" s="51" t="s">
        <v>54</v>
      </c>
      <c r="F58" s="183" t="s">
        <v>55</v>
      </c>
      <c r="G58" s="181">
        <v>100</v>
      </c>
      <c r="H58" s="185" t="s">
        <v>56</v>
      </c>
      <c r="I58" s="49" t="s">
        <v>168</v>
      </c>
      <c r="J58" s="141">
        <v>127.5</v>
      </c>
      <c r="K58" s="142">
        <v>13</v>
      </c>
      <c r="L58" s="141">
        <f>SUM(J58*K58)</f>
        <v>1657.5</v>
      </c>
      <c r="M58" s="147">
        <v>127.5</v>
      </c>
      <c r="N58" s="148">
        <v>13</v>
      </c>
      <c r="O58" s="147">
        <f>SUM(M58*N58)</f>
        <v>1657.5</v>
      </c>
      <c r="P58" s="144">
        <v>125</v>
      </c>
      <c r="Q58" s="145">
        <v>13</v>
      </c>
      <c r="R58" s="144">
        <f>SUM(P58*Q58)</f>
        <v>1625</v>
      </c>
      <c r="S58" s="139">
        <f>SUM(L58+O58+R58)</f>
        <v>4940</v>
      </c>
      <c r="T58" s="180"/>
      <c r="U58" s="179" t="s">
        <v>7</v>
      </c>
    </row>
    <row r="59" spans="1:21" s="184" customFormat="1" ht="44.25" customHeight="1">
      <c r="A59" s="150">
        <v>267</v>
      </c>
      <c r="B59" s="178">
        <v>3</v>
      </c>
      <c r="C59" s="6"/>
      <c r="D59" s="10">
        <f>SUM(S59/G59)</f>
        <v>46.60246120920278</v>
      </c>
      <c r="E59" s="51" t="s">
        <v>59</v>
      </c>
      <c r="F59" s="183" t="s">
        <v>60</v>
      </c>
      <c r="G59" s="181">
        <v>93.45</v>
      </c>
      <c r="H59" s="185" t="s">
        <v>61</v>
      </c>
      <c r="I59" s="49" t="s">
        <v>133</v>
      </c>
      <c r="J59" s="141">
        <v>110</v>
      </c>
      <c r="K59" s="142">
        <v>13</v>
      </c>
      <c r="L59" s="141">
        <f>SUM(J59*K59)</f>
        <v>1430</v>
      </c>
      <c r="M59" s="147">
        <v>112.5</v>
      </c>
      <c r="N59" s="148">
        <v>13</v>
      </c>
      <c r="O59" s="147">
        <f>SUM(M59*N59)</f>
        <v>1462.5</v>
      </c>
      <c r="P59" s="144">
        <v>112.5</v>
      </c>
      <c r="Q59" s="145">
        <v>13</v>
      </c>
      <c r="R59" s="144">
        <f>SUM(P59*Q59)</f>
        <v>1462.5</v>
      </c>
      <c r="S59" s="139">
        <f>SUM(L59+O59+R59)</f>
        <v>4355</v>
      </c>
      <c r="T59" s="180"/>
      <c r="U59" s="179" t="s">
        <v>7</v>
      </c>
    </row>
    <row r="60" spans="1:21" s="184" customFormat="1" ht="44.25" customHeight="1">
      <c r="A60" s="150">
        <v>268</v>
      </c>
      <c r="B60" s="6">
        <v>4</v>
      </c>
      <c r="C60" s="6"/>
      <c r="D60" s="10">
        <f>SUM(S60/G60)</f>
        <v>39.70864661654135</v>
      </c>
      <c r="E60" s="51" t="s">
        <v>84</v>
      </c>
      <c r="F60" s="183" t="s">
        <v>85</v>
      </c>
      <c r="G60" s="181">
        <v>106.4</v>
      </c>
      <c r="H60" s="185" t="s">
        <v>86</v>
      </c>
      <c r="I60" s="49" t="s">
        <v>189</v>
      </c>
      <c r="J60" s="141">
        <v>110</v>
      </c>
      <c r="K60" s="142">
        <v>13</v>
      </c>
      <c r="L60" s="141">
        <f>SUM(J60*K60)</f>
        <v>1430</v>
      </c>
      <c r="M60" s="147">
        <v>110</v>
      </c>
      <c r="N60" s="148">
        <v>13</v>
      </c>
      <c r="O60" s="147">
        <f>SUM(M60*N60)</f>
        <v>1430</v>
      </c>
      <c r="P60" s="144">
        <v>105</v>
      </c>
      <c r="Q60" s="145">
        <v>13</v>
      </c>
      <c r="R60" s="144">
        <f>SUM(P60*Q60)</f>
        <v>1365</v>
      </c>
      <c r="S60" s="139">
        <f>SUM(L60+O60+R60)</f>
        <v>4225</v>
      </c>
      <c r="T60" s="180"/>
      <c r="U60" s="179" t="s">
        <v>7</v>
      </c>
    </row>
    <row r="61" spans="1:21" s="184" customFormat="1" ht="44.25" customHeight="1">
      <c r="A61" s="150">
        <v>269</v>
      </c>
      <c r="B61" s="6">
        <v>5</v>
      </c>
      <c r="C61" s="6"/>
      <c r="D61" s="10">
        <f>SUM(S61/G61)</f>
        <v>37.5</v>
      </c>
      <c r="E61" s="51" t="s">
        <v>94</v>
      </c>
      <c r="F61" s="183" t="s">
        <v>95</v>
      </c>
      <c r="G61" s="181">
        <v>102.4</v>
      </c>
      <c r="H61" s="185" t="s">
        <v>96</v>
      </c>
      <c r="I61" s="49" t="s">
        <v>189</v>
      </c>
      <c r="J61" s="141">
        <v>120</v>
      </c>
      <c r="K61" s="142">
        <v>11</v>
      </c>
      <c r="L61" s="141">
        <f>SUM(J61*K61)</f>
        <v>1320</v>
      </c>
      <c r="M61" s="147">
        <v>120</v>
      </c>
      <c r="N61" s="148">
        <v>11</v>
      </c>
      <c r="O61" s="147">
        <f>SUM(M61*N61)</f>
        <v>1320</v>
      </c>
      <c r="P61" s="144">
        <v>120</v>
      </c>
      <c r="Q61" s="145">
        <v>10</v>
      </c>
      <c r="R61" s="144">
        <f>SUM(P61*Q61)</f>
        <v>1200</v>
      </c>
      <c r="S61" s="139">
        <f>SUM(L61+O61+R61)</f>
        <v>3840</v>
      </c>
      <c r="T61" s="180"/>
      <c r="U61" s="179" t="s">
        <v>7</v>
      </c>
    </row>
    <row r="62" spans="1:20" s="31" customFormat="1" ht="23.25" customHeight="1">
      <c r="A62" s="4"/>
      <c r="B62" s="170" t="s">
        <v>242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</row>
    <row r="63" spans="1:21" s="31" customFormat="1" ht="37.5" customHeight="1">
      <c r="A63" s="8"/>
      <c r="B63" s="8" t="s">
        <v>2</v>
      </c>
      <c r="C63" s="27" t="s">
        <v>104</v>
      </c>
      <c r="D63" s="8" t="s">
        <v>17</v>
      </c>
      <c r="E63" s="8" t="s">
        <v>0</v>
      </c>
      <c r="F63" s="4" t="s">
        <v>18</v>
      </c>
      <c r="G63" s="8" t="s">
        <v>16</v>
      </c>
      <c r="H63" s="1" t="s">
        <v>3</v>
      </c>
      <c r="I63" s="1" t="s">
        <v>5</v>
      </c>
      <c r="J63" s="16" t="s">
        <v>4</v>
      </c>
      <c r="K63" s="17" t="s">
        <v>21</v>
      </c>
      <c r="L63" s="16" t="s">
        <v>6</v>
      </c>
      <c r="M63" s="18" t="s">
        <v>4</v>
      </c>
      <c r="N63" s="19" t="s">
        <v>22</v>
      </c>
      <c r="O63" s="18" t="s">
        <v>6</v>
      </c>
      <c r="P63" s="20" t="s">
        <v>4</v>
      </c>
      <c r="Q63" s="21" t="s">
        <v>23</v>
      </c>
      <c r="R63" s="20" t="s">
        <v>6</v>
      </c>
      <c r="S63" s="22" t="s">
        <v>19</v>
      </c>
      <c r="T63" s="8" t="s">
        <v>20</v>
      </c>
      <c r="U63" s="8" t="s">
        <v>1</v>
      </c>
    </row>
    <row r="64" spans="1:21" s="75" customFormat="1" ht="45.75" customHeight="1">
      <c r="A64" s="83">
        <v>270</v>
      </c>
      <c r="B64" s="137">
        <v>1</v>
      </c>
      <c r="C64" s="6"/>
      <c r="D64" s="10">
        <f>SUM(S64/G64)</f>
        <v>43.12933025404158</v>
      </c>
      <c r="E64" s="51" t="s">
        <v>163</v>
      </c>
      <c r="F64" s="25" t="s">
        <v>164</v>
      </c>
      <c r="G64" s="9">
        <v>86.6</v>
      </c>
      <c r="H64" s="82" t="s">
        <v>162</v>
      </c>
      <c r="I64" s="49" t="s">
        <v>165</v>
      </c>
      <c r="J64" s="76">
        <v>100</v>
      </c>
      <c r="K64" s="77">
        <v>12</v>
      </c>
      <c r="L64" s="122">
        <f>SUM(J64*K64)</f>
        <v>1200</v>
      </c>
      <c r="M64" s="80">
        <v>97.5</v>
      </c>
      <c r="N64" s="81">
        <v>13</v>
      </c>
      <c r="O64" s="128">
        <f>SUM(M64*N64)</f>
        <v>1267.5</v>
      </c>
      <c r="P64" s="78">
        <v>97.5</v>
      </c>
      <c r="Q64" s="79">
        <v>13</v>
      </c>
      <c r="R64" s="125">
        <f>SUM(P64*Q64)</f>
        <v>1267.5</v>
      </c>
      <c r="S64" s="139">
        <f>SUM(L64+O64+R64)</f>
        <v>3735</v>
      </c>
      <c r="T64" s="4"/>
      <c r="U64" s="7" t="s">
        <v>7</v>
      </c>
    </row>
    <row r="65" spans="1:21" s="120" customFormat="1" ht="45.75" customHeight="1">
      <c r="A65" s="135">
        <v>271</v>
      </c>
      <c r="B65" s="137">
        <v>2</v>
      </c>
      <c r="C65" s="6"/>
      <c r="D65" s="10">
        <f>SUM(S65/G65)</f>
        <v>43.18181818181819</v>
      </c>
      <c r="E65" s="51" t="s">
        <v>82</v>
      </c>
      <c r="F65" s="25" t="s">
        <v>183</v>
      </c>
      <c r="G65" s="9">
        <v>74.8</v>
      </c>
      <c r="H65" s="136" t="s">
        <v>83</v>
      </c>
      <c r="I65" s="49" t="s">
        <v>189</v>
      </c>
      <c r="J65" s="122">
        <v>85</v>
      </c>
      <c r="K65" s="123">
        <v>13</v>
      </c>
      <c r="L65" s="122">
        <f>SUM(J65*K65)</f>
        <v>1105</v>
      </c>
      <c r="M65" s="128">
        <v>85</v>
      </c>
      <c r="N65" s="129">
        <v>13</v>
      </c>
      <c r="O65" s="128">
        <f>SUM(M65*N65)</f>
        <v>1105</v>
      </c>
      <c r="P65" s="125">
        <v>85</v>
      </c>
      <c r="Q65" s="126">
        <v>12</v>
      </c>
      <c r="R65" s="125">
        <f>SUM(P65*Q65)</f>
        <v>1020</v>
      </c>
      <c r="S65" s="139">
        <f>SUM(L65+O65+R65)</f>
        <v>3230</v>
      </c>
      <c r="T65" s="7"/>
      <c r="U65" s="4" t="s">
        <v>182</v>
      </c>
    </row>
    <row r="66" spans="1:20" s="31" customFormat="1" ht="23.25" customHeight="1">
      <c r="A66" s="4"/>
      <c r="B66" s="170" t="s">
        <v>243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</row>
    <row r="67" spans="1:21" s="31" customFormat="1" ht="37.5" customHeight="1">
      <c r="A67" s="8"/>
      <c r="B67" s="8" t="s">
        <v>2</v>
      </c>
      <c r="C67" s="27" t="s">
        <v>104</v>
      </c>
      <c r="D67" s="8" t="s">
        <v>17</v>
      </c>
      <c r="E67" s="8" t="s">
        <v>0</v>
      </c>
      <c r="F67" s="4" t="s">
        <v>18</v>
      </c>
      <c r="G67" s="8" t="s">
        <v>16</v>
      </c>
      <c r="H67" s="1" t="s">
        <v>3</v>
      </c>
      <c r="I67" s="1" t="s">
        <v>5</v>
      </c>
      <c r="J67" s="16" t="s">
        <v>4</v>
      </c>
      <c r="K67" s="17" t="s">
        <v>21</v>
      </c>
      <c r="L67" s="16" t="s">
        <v>6</v>
      </c>
      <c r="M67" s="18" t="s">
        <v>4</v>
      </c>
      <c r="N67" s="19" t="s">
        <v>22</v>
      </c>
      <c r="O67" s="18" t="s">
        <v>6</v>
      </c>
      <c r="P67" s="20" t="s">
        <v>4</v>
      </c>
      <c r="Q67" s="21" t="s">
        <v>23</v>
      </c>
      <c r="R67" s="20" t="s">
        <v>6</v>
      </c>
      <c r="S67" s="22" t="s">
        <v>19</v>
      </c>
      <c r="T67" s="8" t="s">
        <v>20</v>
      </c>
      <c r="U67" s="8" t="s">
        <v>1</v>
      </c>
    </row>
    <row r="68" spans="1:21" s="31" customFormat="1" ht="45.75" customHeight="1">
      <c r="A68" s="50">
        <v>272</v>
      </c>
      <c r="B68" s="137">
        <v>1</v>
      </c>
      <c r="C68" s="6"/>
      <c r="D68" s="10">
        <f>SUM(S68/G68)</f>
        <v>43.447669305189095</v>
      </c>
      <c r="E68" s="52" t="s">
        <v>35</v>
      </c>
      <c r="F68" s="25" t="s">
        <v>36</v>
      </c>
      <c r="G68" s="9">
        <v>113.7</v>
      </c>
      <c r="H68" s="45" t="s">
        <v>37</v>
      </c>
      <c r="I68" s="49" t="s">
        <v>125</v>
      </c>
      <c r="J68" s="32">
        <v>130</v>
      </c>
      <c r="K68" s="33">
        <v>13</v>
      </c>
      <c r="L68" s="122">
        <f>SUM(J68*K68)</f>
        <v>1690</v>
      </c>
      <c r="M68" s="38">
        <v>125</v>
      </c>
      <c r="N68" s="39">
        <v>13</v>
      </c>
      <c r="O68" s="128">
        <f>SUM(M68*N68)</f>
        <v>1625</v>
      </c>
      <c r="P68" s="35">
        <v>125</v>
      </c>
      <c r="Q68" s="36">
        <v>13</v>
      </c>
      <c r="R68" s="125">
        <f>SUM(P68*Q68)</f>
        <v>1625</v>
      </c>
      <c r="S68" s="139">
        <f>SUM(L68+O68+R68)</f>
        <v>4940</v>
      </c>
      <c r="T68" s="4"/>
      <c r="U68" s="7" t="s">
        <v>15</v>
      </c>
    </row>
    <row r="69" spans="1:21" s="31" customFormat="1" ht="45.75" customHeight="1">
      <c r="A69" s="50">
        <v>273</v>
      </c>
      <c r="B69" s="137">
        <v>2</v>
      </c>
      <c r="C69" s="6"/>
      <c r="D69" s="10">
        <f>SUM(S69/G69)</f>
        <v>46.60246120920278</v>
      </c>
      <c r="E69" s="52" t="s">
        <v>59</v>
      </c>
      <c r="F69" s="25" t="s">
        <v>60</v>
      </c>
      <c r="G69" s="9">
        <v>93.45</v>
      </c>
      <c r="H69" s="46" t="s">
        <v>61</v>
      </c>
      <c r="I69" s="49" t="s">
        <v>133</v>
      </c>
      <c r="J69" s="32">
        <v>110</v>
      </c>
      <c r="K69" s="33">
        <v>13</v>
      </c>
      <c r="L69" s="122">
        <f>SUM(J69*K69)</f>
        <v>1430</v>
      </c>
      <c r="M69" s="38">
        <v>112.5</v>
      </c>
      <c r="N69" s="39">
        <v>13</v>
      </c>
      <c r="O69" s="128">
        <f>SUM(M69*N69)</f>
        <v>1462.5</v>
      </c>
      <c r="P69" s="35">
        <v>112.5</v>
      </c>
      <c r="Q69" s="36">
        <v>13</v>
      </c>
      <c r="R69" s="125">
        <f>SUM(P69*Q69)</f>
        <v>1462.5</v>
      </c>
      <c r="S69" s="139">
        <f>SUM(L69+O69+R69)</f>
        <v>4355</v>
      </c>
      <c r="T69" s="4"/>
      <c r="U69" s="7" t="s">
        <v>7</v>
      </c>
    </row>
    <row r="70" spans="1:20" s="31" customFormat="1" ht="23.25" customHeight="1">
      <c r="A70" s="4"/>
      <c r="B70" s="170" t="s">
        <v>226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</row>
    <row r="71" spans="1:21" s="31" customFormat="1" ht="37.5" customHeight="1">
      <c r="A71" s="8"/>
      <c r="B71" s="8" t="s">
        <v>2</v>
      </c>
      <c r="C71" s="27" t="s">
        <v>104</v>
      </c>
      <c r="D71" s="8" t="s">
        <v>17</v>
      </c>
      <c r="E71" s="8" t="s">
        <v>0</v>
      </c>
      <c r="F71" s="4" t="s">
        <v>18</v>
      </c>
      <c r="G71" s="8" t="s">
        <v>16</v>
      </c>
      <c r="H71" s="1" t="s">
        <v>3</v>
      </c>
      <c r="I71" s="1" t="s">
        <v>5</v>
      </c>
      <c r="J71" s="16" t="s">
        <v>4</v>
      </c>
      <c r="K71" s="17" t="s">
        <v>21</v>
      </c>
      <c r="L71" s="16" t="s">
        <v>6</v>
      </c>
      <c r="M71" s="18" t="s">
        <v>4</v>
      </c>
      <c r="N71" s="19" t="s">
        <v>22</v>
      </c>
      <c r="O71" s="18" t="s">
        <v>6</v>
      </c>
      <c r="P71" s="20" t="s">
        <v>4</v>
      </c>
      <c r="Q71" s="21" t="s">
        <v>23</v>
      </c>
      <c r="R71" s="20" t="s">
        <v>6</v>
      </c>
      <c r="S71" s="22" t="s">
        <v>19</v>
      </c>
      <c r="T71" s="8" t="s">
        <v>20</v>
      </c>
      <c r="U71" s="8" t="s">
        <v>1</v>
      </c>
    </row>
    <row r="72" spans="1:21" s="120" customFormat="1" ht="45.75" customHeight="1">
      <c r="A72" s="135">
        <v>274</v>
      </c>
      <c r="B72" s="6">
        <v>1</v>
      </c>
      <c r="C72" s="6"/>
      <c r="D72" s="10">
        <f>SUM(S72/G72)</f>
        <v>30.876378409750433</v>
      </c>
      <c r="E72" s="52" t="s">
        <v>216</v>
      </c>
      <c r="F72" s="25" t="s">
        <v>217</v>
      </c>
      <c r="G72" s="9">
        <v>86.15</v>
      </c>
      <c r="H72" s="186" t="s">
        <v>285</v>
      </c>
      <c r="I72" s="49" t="s">
        <v>251</v>
      </c>
      <c r="J72" s="122">
        <v>70</v>
      </c>
      <c r="K72" s="123">
        <v>13</v>
      </c>
      <c r="L72" s="122">
        <f>SUM(J72*K72)</f>
        <v>910</v>
      </c>
      <c r="M72" s="128">
        <v>70</v>
      </c>
      <c r="N72" s="129">
        <v>13</v>
      </c>
      <c r="O72" s="128">
        <f>SUM(M72*N72)</f>
        <v>910</v>
      </c>
      <c r="P72" s="125">
        <v>70</v>
      </c>
      <c r="Q72" s="126">
        <v>12</v>
      </c>
      <c r="R72" s="125">
        <f>SUM(P72*Q72)</f>
        <v>840</v>
      </c>
      <c r="S72" s="139">
        <f>SUM(L72+O72+R72)</f>
        <v>2660</v>
      </c>
      <c r="T72" s="4"/>
      <c r="U72" s="180" t="s">
        <v>7</v>
      </c>
    </row>
    <row r="73" spans="1:20" s="31" customFormat="1" ht="23.25" customHeight="1">
      <c r="A73" s="4"/>
      <c r="B73" s="170" t="s">
        <v>225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</row>
    <row r="74" spans="1:21" s="31" customFormat="1" ht="37.5" customHeight="1">
      <c r="A74" s="8"/>
      <c r="B74" s="8" t="s">
        <v>2</v>
      </c>
      <c r="C74" s="27" t="s">
        <v>104</v>
      </c>
      <c r="D74" s="8" t="s">
        <v>17</v>
      </c>
      <c r="E74" s="8" t="s">
        <v>0</v>
      </c>
      <c r="F74" s="4" t="s">
        <v>18</v>
      </c>
      <c r="G74" s="8" t="s">
        <v>16</v>
      </c>
      <c r="H74" s="1" t="s">
        <v>3</v>
      </c>
      <c r="I74" s="1" t="s">
        <v>5</v>
      </c>
      <c r="J74" s="16" t="s">
        <v>4</v>
      </c>
      <c r="K74" s="17" t="s">
        <v>21</v>
      </c>
      <c r="L74" s="16" t="s">
        <v>6</v>
      </c>
      <c r="M74" s="18" t="s">
        <v>4</v>
      </c>
      <c r="N74" s="19" t="s">
        <v>22</v>
      </c>
      <c r="O74" s="18" t="s">
        <v>6</v>
      </c>
      <c r="P74" s="20" t="s">
        <v>4</v>
      </c>
      <c r="Q74" s="21" t="s">
        <v>23</v>
      </c>
      <c r="R74" s="20" t="s">
        <v>6</v>
      </c>
      <c r="S74" s="22" t="s">
        <v>19</v>
      </c>
      <c r="T74" s="8" t="s">
        <v>20</v>
      </c>
      <c r="U74" s="8" t="s">
        <v>1</v>
      </c>
    </row>
    <row r="75" spans="1:21" s="31" customFormat="1" ht="45.75" customHeight="1">
      <c r="A75" s="96">
        <v>275</v>
      </c>
      <c r="B75" s="6">
        <v>1</v>
      </c>
      <c r="C75" s="6"/>
      <c r="D75" s="10">
        <f>SUM(S75/G75)</f>
        <v>48.70075440067058</v>
      </c>
      <c r="E75" s="51" t="s">
        <v>193</v>
      </c>
      <c r="F75" s="25" t="s">
        <v>196</v>
      </c>
      <c r="G75" s="9">
        <v>59.65</v>
      </c>
      <c r="H75" s="186" t="s">
        <v>286</v>
      </c>
      <c r="I75" s="49" t="s">
        <v>195</v>
      </c>
      <c r="J75" s="32">
        <v>82.5</v>
      </c>
      <c r="K75" s="33">
        <v>10</v>
      </c>
      <c r="L75" s="122">
        <f>SUM(J75*K75)</f>
        <v>825</v>
      </c>
      <c r="M75" s="38">
        <v>80</v>
      </c>
      <c r="N75" s="39">
        <v>13</v>
      </c>
      <c r="O75" s="128">
        <f>SUM(M75*N75)</f>
        <v>1040</v>
      </c>
      <c r="P75" s="35">
        <v>80</v>
      </c>
      <c r="Q75" s="36">
        <v>13</v>
      </c>
      <c r="R75" s="125">
        <f>SUM(P75*Q75)</f>
        <v>1040</v>
      </c>
      <c r="S75" s="139">
        <f>SUM(L75+O75+R75)</f>
        <v>2905</v>
      </c>
      <c r="T75" s="4"/>
      <c r="U75" s="7" t="s">
        <v>34</v>
      </c>
    </row>
    <row r="76" spans="1:21" s="120" customFormat="1" ht="45.75" customHeight="1">
      <c r="A76" s="135">
        <v>276</v>
      </c>
      <c r="B76" s="6">
        <v>2</v>
      </c>
      <c r="C76" s="6"/>
      <c r="D76" s="10">
        <f>SUM(S76/G76)</f>
        <v>37.63157894736842</v>
      </c>
      <c r="E76" s="51" t="s">
        <v>141</v>
      </c>
      <c r="F76" s="25" t="s">
        <v>142</v>
      </c>
      <c r="G76" s="9">
        <v>57</v>
      </c>
      <c r="H76" s="186" t="s">
        <v>116</v>
      </c>
      <c r="I76" s="49" t="s">
        <v>124</v>
      </c>
      <c r="J76" s="122">
        <v>55</v>
      </c>
      <c r="K76" s="123">
        <v>13</v>
      </c>
      <c r="L76" s="124">
        <f>SUM(J76*K76)</f>
        <v>715</v>
      </c>
      <c r="M76" s="128">
        <v>55</v>
      </c>
      <c r="N76" s="129">
        <v>13</v>
      </c>
      <c r="O76" s="130">
        <f>SUM(M76*N76)</f>
        <v>715</v>
      </c>
      <c r="P76" s="125">
        <v>55</v>
      </c>
      <c r="Q76" s="126">
        <v>13</v>
      </c>
      <c r="R76" s="127">
        <f>SUM(P76*Q76)</f>
        <v>715</v>
      </c>
      <c r="S76" s="139">
        <f>SUM(L76+O76+R76)</f>
        <v>2145</v>
      </c>
      <c r="T76" s="4"/>
      <c r="U76" s="7" t="s">
        <v>140</v>
      </c>
    </row>
    <row r="77" spans="1:20" s="31" customFormat="1" ht="23.25" customHeight="1">
      <c r="A77" s="4"/>
      <c r="B77" s="170" t="s">
        <v>224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</row>
    <row r="78" spans="1:21" s="31" customFormat="1" ht="37.5" customHeight="1">
      <c r="A78" s="8"/>
      <c r="B78" s="8" t="s">
        <v>2</v>
      </c>
      <c r="C78" s="27" t="s">
        <v>104</v>
      </c>
      <c r="D78" s="8" t="s">
        <v>17</v>
      </c>
      <c r="E78" s="8" t="s">
        <v>0</v>
      </c>
      <c r="F78" s="4" t="s">
        <v>18</v>
      </c>
      <c r="G78" s="8" t="s">
        <v>16</v>
      </c>
      <c r="H78" s="1" t="s">
        <v>3</v>
      </c>
      <c r="I78" s="1" t="s">
        <v>5</v>
      </c>
      <c r="J78" s="16" t="s">
        <v>4</v>
      </c>
      <c r="K78" s="17" t="s">
        <v>21</v>
      </c>
      <c r="L78" s="16" t="s">
        <v>6</v>
      </c>
      <c r="M78" s="18" t="s">
        <v>4</v>
      </c>
      <c r="N78" s="19" t="s">
        <v>22</v>
      </c>
      <c r="O78" s="18" t="s">
        <v>6</v>
      </c>
      <c r="P78" s="20" t="s">
        <v>4</v>
      </c>
      <c r="Q78" s="21" t="s">
        <v>23</v>
      </c>
      <c r="R78" s="20" t="s">
        <v>6</v>
      </c>
      <c r="S78" s="22" t="s">
        <v>19</v>
      </c>
      <c r="T78" s="8" t="s">
        <v>20</v>
      </c>
      <c r="U78" s="8" t="s">
        <v>1</v>
      </c>
    </row>
    <row r="79" spans="1:21" s="84" customFormat="1" ht="44.25" customHeight="1">
      <c r="A79" s="96">
        <v>277</v>
      </c>
      <c r="B79" s="6">
        <v>1</v>
      </c>
      <c r="C79" s="6"/>
      <c r="D79" s="10">
        <f>SUM(S79/G79)</f>
        <v>48.23487031700288</v>
      </c>
      <c r="E79" s="52" t="s">
        <v>192</v>
      </c>
      <c r="F79" s="25" t="s">
        <v>194</v>
      </c>
      <c r="G79" s="9">
        <v>69.4</v>
      </c>
      <c r="H79" s="185" t="s">
        <v>287</v>
      </c>
      <c r="I79" s="49" t="s">
        <v>195</v>
      </c>
      <c r="J79" s="85">
        <v>87.5</v>
      </c>
      <c r="K79" s="86">
        <v>13</v>
      </c>
      <c r="L79" s="122">
        <f>SUM(J79*K79)</f>
        <v>1137.5</v>
      </c>
      <c r="M79" s="91">
        <v>85</v>
      </c>
      <c r="N79" s="92">
        <v>13</v>
      </c>
      <c r="O79" s="128">
        <f>SUM(M79*N79)</f>
        <v>1105</v>
      </c>
      <c r="P79" s="88">
        <v>85</v>
      </c>
      <c r="Q79" s="89">
        <v>13</v>
      </c>
      <c r="R79" s="125">
        <f>SUM(P79*Q79)</f>
        <v>1105</v>
      </c>
      <c r="S79" s="139">
        <f>SUM(L79+O79+R79)</f>
        <v>3347.5</v>
      </c>
      <c r="T79" s="4"/>
      <c r="U79" s="7" t="s">
        <v>34</v>
      </c>
    </row>
    <row r="80" spans="1:21" s="31" customFormat="1" ht="44.25" customHeight="1">
      <c r="A80" s="71">
        <v>278</v>
      </c>
      <c r="B80" s="6">
        <v>2</v>
      </c>
      <c r="C80" s="6"/>
      <c r="D80" s="10">
        <f>SUM(S80/G80)</f>
        <v>47.80100937274694</v>
      </c>
      <c r="E80" s="52" t="s">
        <v>69</v>
      </c>
      <c r="F80" s="25" t="s">
        <v>70</v>
      </c>
      <c r="G80" s="9">
        <v>69.35</v>
      </c>
      <c r="H80" s="70" t="s">
        <v>71</v>
      </c>
      <c r="I80" s="49" t="s">
        <v>148</v>
      </c>
      <c r="J80" s="63">
        <v>82.5</v>
      </c>
      <c r="K80" s="64">
        <v>13</v>
      </c>
      <c r="L80" s="122">
        <f>SUM(J80*K80)</f>
        <v>1072.5</v>
      </c>
      <c r="M80" s="67">
        <v>85</v>
      </c>
      <c r="N80" s="68">
        <v>13</v>
      </c>
      <c r="O80" s="128">
        <f>SUM(M80*N80)</f>
        <v>1105</v>
      </c>
      <c r="P80" s="65">
        <v>87.5</v>
      </c>
      <c r="Q80" s="66">
        <v>13</v>
      </c>
      <c r="R80" s="125">
        <f>SUM(P80*Q80)</f>
        <v>1137.5</v>
      </c>
      <c r="S80" s="139">
        <f>SUM(L80+O80+R80)</f>
        <v>3315</v>
      </c>
      <c r="T80" s="4"/>
      <c r="U80" s="7" t="s">
        <v>7</v>
      </c>
    </row>
    <row r="81" spans="1:21" s="62" customFormat="1" ht="44.25" customHeight="1">
      <c r="A81" s="150">
        <v>279</v>
      </c>
      <c r="B81" s="6">
        <v>3</v>
      </c>
      <c r="C81" s="6"/>
      <c r="D81" s="10">
        <f>SUM(S81/G81)</f>
        <v>37.17391304347826</v>
      </c>
      <c r="E81" s="52" t="s">
        <v>259</v>
      </c>
      <c r="F81" s="25" t="s">
        <v>260</v>
      </c>
      <c r="G81" s="9">
        <v>69</v>
      </c>
      <c r="H81" s="185" t="s">
        <v>288</v>
      </c>
      <c r="I81" s="49" t="s">
        <v>124</v>
      </c>
      <c r="J81" s="63">
        <v>67.5</v>
      </c>
      <c r="K81" s="64">
        <v>13</v>
      </c>
      <c r="L81" s="122">
        <f>SUM(J81*K81)</f>
        <v>877.5</v>
      </c>
      <c r="M81" s="67">
        <v>67.5</v>
      </c>
      <c r="N81" s="68">
        <v>13</v>
      </c>
      <c r="O81" s="128">
        <f>SUM(M81*N81)</f>
        <v>877.5</v>
      </c>
      <c r="P81" s="65">
        <v>67.5</v>
      </c>
      <c r="Q81" s="66">
        <v>12</v>
      </c>
      <c r="R81" s="125">
        <f>SUM(P81*Q81)</f>
        <v>810</v>
      </c>
      <c r="S81" s="139">
        <f>SUM(L81+O81+R81)</f>
        <v>2565</v>
      </c>
      <c r="T81" s="4"/>
      <c r="U81" s="180" t="s">
        <v>7</v>
      </c>
    </row>
    <row r="82" spans="1:21" s="120" customFormat="1" ht="44.25" customHeight="1">
      <c r="A82" s="150">
        <v>280</v>
      </c>
      <c r="B82" s="6">
        <v>4</v>
      </c>
      <c r="C82" s="6"/>
      <c r="D82" s="10">
        <f>SUM(S82/G82)</f>
        <v>42.214820982514574</v>
      </c>
      <c r="E82" s="52" t="s">
        <v>258</v>
      </c>
      <c r="F82" s="25" t="s">
        <v>167</v>
      </c>
      <c r="G82" s="9">
        <v>60.05</v>
      </c>
      <c r="H82" s="185" t="s">
        <v>289</v>
      </c>
      <c r="I82" s="49" t="s">
        <v>161</v>
      </c>
      <c r="J82" s="122">
        <v>65</v>
      </c>
      <c r="K82" s="123">
        <v>13</v>
      </c>
      <c r="L82" s="122">
        <f>SUM(J82*K82)</f>
        <v>845</v>
      </c>
      <c r="M82" s="128">
        <v>65</v>
      </c>
      <c r="N82" s="129">
        <v>13</v>
      </c>
      <c r="O82" s="128">
        <f>SUM(M82*N82)</f>
        <v>845</v>
      </c>
      <c r="P82" s="125">
        <v>65</v>
      </c>
      <c r="Q82" s="126">
        <v>13</v>
      </c>
      <c r="R82" s="125">
        <f>SUM(P82*Q82)</f>
        <v>845</v>
      </c>
      <c r="S82" s="139">
        <f>SUM(L82+O82+R82)</f>
        <v>2535</v>
      </c>
      <c r="T82" s="4"/>
      <c r="U82" s="7" t="s">
        <v>188</v>
      </c>
    </row>
    <row r="83" spans="1:20" s="31" customFormat="1" ht="23.25" customHeight="1">
      <c r="A83" s="4"/>
      <c r="B83" s="170" t="s">
        <v>222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</row>
    <row r="84" spans="1:21" s="31" customFormat="1" ht="37.5" customHeight="1">
      <c r="A84" s="8"/>
      <c r="B84" s="8" t="s">
        <v>2</v>
      </c>
      <c r="C84" s="27" t="s">
        <v>104</v>
      </c>
      <c r="D84" s="8" t="s">
        <v>17</v>
      </c>
      <c r="E84" s="8" t="s">
        <v>0</v>
      </c>
      <c r="F84" s="4" t="s">
        <v>18</v>
      </c>
      <c r="G84" s="8" t="s">
        <v>16</v>
      </c>
      <c r="H84" s="1" t="s">
        <v>3</v>
      </c>
      <c r="I84" s="1" t="s">
        <v>5</v>
      </c>
      <c r="J84" s="16" t="s">
        <v>4</v>
      </c>
      <c r="K84" s="17" t="s">
        <v>21</v>
      </c>
      <c r="L84" s="16" t="s">
        <v>6</v>
      </c>
      <c r="M84" s="18" t="s">
        <v>4</v>
      </c>
      <c r="N84" s="19" t="s">
        <v>22</v>
      </c>
      <c r="O84" s="18" t="s">
        <v>6</v>
      </c>
      <c r="P84" s="20" t="s">
        <v>4</v>
      </c>
      <c r="Q84" s="21" t="s">
        <v>23</v>
      </c>
      <c r="R84" s="20" t="s">
        <v>6</v>
      </c>
      <c r="S84" s="22" t="s">
        <v>19</v>
      </c>
      <c r="T84" s="8" t="s">
        <v>20</v>
      </c>
      <c r="U84" s="8" t="s">
        <v>1</v>
      </c>
    </row>
    <row r="85" spans="1:21" s="31" customFormat="1" ht="45" customHeight="1">
      <c r="A85" s="135">
        <v>281</v>
      </c>
      <c r="B85" s="6">
        <v>1</v>
      </c>
      <c r="C85" s="6"/>
      <c r="D85" s="10">
        <f>SUM(S85/G85)</f>
        <v>68.70653685674547</v>
      </c>
      <c r="E85" s="51" t="s">
        <v>143</v>
      </c>
      <c r="F85" s="25" t="s">
        <v>119</v>
      </c>
      <c r="G85" s="9">
        <v>71.9</v>
      </c>
      <c r="H85" s="45" t="s">
        <v>14</v>
      </c>
      <c r="I85" s="49" t="s">
        <v>144</v>
      </c>
      <c r="J85" s="32">
        <v>130</v>
      </c>
      <c r="K85" s="33">
        <v>13</v>
      </c>
      <c r="L85" s="122">
        <f>SUM(J85*K85)</f>
        <v>1690</v>
      </c>
      <c r="M85" s="38">
        <v>125</v>
      </c>
      <c r="N85" s="39">
        <v>13</v>
      </c>
      <c r="O85" s="128">
        <f>SUM(M85*N85)</f>
        <v>1625</v>
      </c>
      <c r="P85" s="35">
        <v>125</v>
      </c>
      <c r="Q85" s="36">
        <v>13</v>
      </c>
      <c r="R85" s="125">
        <f>SUM(P85*Q85)</f>
        <v>1625</v>
      </c>
      <c r="S85" s="139">
        <f>SUM(L85+O85+R85)</f>
        <v>4940</v>
      </c>
      <c r="T85" s="4"/>
      <c r="U85" s="7" t="s">
        <v>15</v>
      </c>
    </row>
    <row r="86" spans="1:21" s="31" customFormat="1" ht="45" customHeight="1">
      <c r="A86" s="135">
        <v>282</v>
      </c>
      <c r="B86" s="6">
        <v>2</v>
      </c>
      <c r="C86" s="6"/>
      <c r="D86" s="10">
        <f>SUM(S86/G86)</f>
        <v>48.038585209003216</v>
      </c>
      <c r="E86" s="51" t="s">
        <v>190</v>
      </c>
      <c r="F86" s="25" t="s">
        <v>191</v>
      </c>
      <c r="G86" s="9">
        <v>77.75</v>
      </c>
      <c r="H86" s="186" t="s">
        <v>290</v>
      </c>
      <c r="I86" s="49" t="s">
        <v>189</v>
      </c>
      <c r="J86" s="32">
        <v>100</v>
      </c>
      <c r="K86" s="33">
        <v>13</v>
      </c>
      <c r="L86" s="122">
        <f>SUM(J86*K86)</f>
        <v>1300</v>
      </c>
      <c r="M86" s="38">
        <v>100</v>
      </c>
      <c r="N86" s="39">
        <v>12</v>
      </c>
      <c r="O86" s="128">
        <f>SUM(M86*N86)</f>
        <v>1200</v>
      </c>
      <c r="P86" s="35">
        <v>95</v>
      </c>
      <c r="Q86" s="36">
        <v>13</v>
      </c>
      <c r="R86" s="125">
        <f>SUM(P86*Q86)</f>
        <v>1235</v>
      </c>
      <c r="S86" s="139">
        <f>SUM(L86+O86+R86)</f>
        <v>3735</v>
      </c>
      <c r="T86" s="7"/>
      <c r="U86" s="4" t="s">
        <v>181</v>
      </c>
    </row>
    <row r="87" spans="1:20" s="31" customFormat="1" ht="23.25" customHeight="1">
      <c r="A87" s="4"/>
      <c r="B87" s="170" t="s">
        <v>223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</row>
    <row r="88" spans="1:21" s="31" customFormat="1" ht="37.5" customHeight="1">
      <c r="A88" s="8"/>
      <c r="B88" s="8" t="s">
        <v>2</v>
      </c>
      <c r="C88" s="27" t="s">
        <v>104</v>
      </c>
      <c r="D88" s="8" t="s">
        <v>17</v>
      </c>
      <c r="E88" s="8" t="s">
        <v>0</v>
      </c>
      <c r="F88" s="4" t="s">
        <v>18</v>
      </c>
      <c r="G88" s="8" t="s">
        <v>16</v>
      </c>
      <c r="H88" s="1" t="s">
        <v>3</v>
      </c>
      <c r="I88" s="1" t="s">
        <v>5</v>
      </c>
      <c r="J88" s="16" t="s">
        <v>4</v>
      </c>
      <c r="K88" s="17" t="s">
        <v>21</v>
      </c>
      <c r="L88" s="16" t="s">
        <v>6</v>
      </c>
      <c r="M88" s="18" t="s">
        <v>4</v>
      </c>
      <c r="N88" s="19" t="s">
        <v>22</v>
      </c>
      <c r="O88" s="18" t="s">
        <v>6</v>
      </c>
      <c r="P88" s="20" t="s">
        <v>4</v>
      </c>
      <c r="Q88" s="21" t="s">
        <v>23</v>
      </c>
      <c r="R88" s="20" t="s">
        <v>6</v>
      </c>
      <c r="S88" s="22" t="s">
        <v>19</v>
      </c>
      <c r="T88" s="8" t="s">
        <v>20</v>
      </c>
      <c r="U88" s="8" t="s">
        <v>1</v>
      </c>
    </row>
    <row r="89" spans="1:21" s="31" customFormat="1" ht="45.75" customHeight="1">
      <c r="A89" s="50">
        <v>283</v>
      </c>
      <c r="B89" s="137">
        <v>1</v>
      </c>
      <c r="C89" s="138"/>
      <c r="D89" s="10">
        <f>SUM(S89/G89)</f>
        <v>62.722802704363865</v>
      </c>
      <c r="E89" s="51" t="s">
        <v>66</v>
      </c>
      <c r="F89" s="25" t="s">
        <v>132</v>
      </c>
      <c r="G89" s="9">
        <v>81.35</v>
      </c>
      <c r="H89" s="45" t="s">
        <v>67</v>
      </c>
      <c r="I89" s="49" t="s">
        <v>127</v>
      </c>
      <c r="J89" s="32">
        <v>132.5</v>
      </c>
      <c r="K89" s="33">
        <v>13</v>
      </c>
      <c r="L89" s="122">
        <f aca="true" t="shared" si="0" ref="L89:L96">SUM(J89*K89)</f>
        <v>1722.5</v>
      </c>
      <c r="M89" s="38">
        <v>130</v>
      </c>
      <c r="N89" s="39">
        <v>13</v>
      </c>
      <c r="O89" s="128">
        <f aca="true" t="shared" si="1" ref="O89:O96">SUM(M89*N89)</f>
        <v>1690</v>
      </c>
      <c r="P89" s="35">
        <v>130</v>
      </c>
      <c r="Q89" s="36">
        <v>13</v>
      </c>
      <c r="R89" s="125">
        <f aca="true" t="shared" si="2" ref="R89:R96">SUM(P89*Q89)</f>
        <v>1690</v>
      </c>
      <c r="S89" s="139">
        <f aca="true" t="shared" si="3" ref="S89:S96">SUM(L89+O89+R89)</f>
        <v>5102.5</v>
      </c>
      <c r="T89" s="4"/>
      <c r="U89" s="7" t="s">
        <v>62</v>
      </c>
    </row>
    <row r="90" spans="1:21" s="184" customFormat="1" ht="45.75" customHeight="1">
      <c r="A90" s="150">
        <v>284</v>
      </c>
      <c r="B90" s="137">
        <v>2</v>
      </c>
      <c r="C90" s="6"/>
      <c r="D90" s="10">
        <f>SUM(S90/G90)</f>
        <v>56.87044307347168</v>
      </c>
      <c r="E90" s="51" t="s">
        <v>208</v>
      </c>
      <c r="F90" s="183" t="s">
        <v>209</v>
      </c>
      <c r="G90" s="181">
        <v>89.15</v>
      </c>
      <c r="H90" s="74" t="s">
        <v>211</v>
      </c>
      <c r="I90" s="49" t="s">
        <v>213</v>
      </c>
      <c r="J90" s="141">
        <v>130</v>
      </c>
      <c r="K90" s="142">
        <v>13</v>
      </c>
      <c r="L90" s="141">
        <f>SUM(J90*K90)</f>
        <v>1690</v>
      </c>
      <c r="M90" s="147">
        <v>130</v>
      </c>
      <c r="N90" s="148">
        <v>13</v>
      </c>
      <c r="O90" s="147">
        <f>SUM(M90*N90)</f>
        <v>1690</v>
      </c>
      <c r="P90" s="144">
        <v>130</v>
      </c>
      <c r="Q90" s="145">
        <v>13</v>
      </c>
      <c r="R90" s="144">
        <f>SUM(P90*Q90)</f>
        <v>1690</v>
      </c>
      <c r="S90" s="139">
        <f>SUM(L90+O90+R90)</f>
        <v>5070</v>
      </c>
      <c r="T90" s="179"/>
      <c r="U90" s="180" t="s">
        <v>7</v>
      </c>
    </row>
    <row r="91" spans="1:21" s="84" customFormat="1" ht="45.75" customHeight="1">
      <c r="A91" s="150">
        <v>285</v>
      </c>
      <c r="B91" s="137">
        <v>3</v>
      </c>
      <c r="C91" s="6"/>
      <c r="D91" s="10">
        <f aca="true" t="shared" si="4" ref="D91:D96">SUM(S91/G91)</f>
        <v>55.4646405610754</v>
      </c>
      <c r="E91" s="51" t="s">
        <v>120</v>
      </c>
      <c r="F91" s="25" t="s">
        <v>121</v>
      </c>
      <c r="G91" s="9">
        <v>85.55</v>
      </c>
      <c r="H91" s="106" t="s">
        <v>154</v>
      </c>
      <c r="I91" s="49" t="s">
        <v>197</v>
      </c>
      <c r="J91" s="85">
        <v>122.5</v>
      </c>
      <c r="K91" s="86">
        <v>13</v>
      </c>
      <c r="L91" s="122">
        <f t="shared" si="0"/>
        <v>1592.5</v>
      </c>
      <c r="M91" s="91">
        <v>122.5</v>
      </c>
      <c r="N91" s="92">
        <v>13</v>
      </c>
      <c r="O91" s="128">
        <f t="shared" si="1"/>
        <v>1592.5</v>
      </c>
      <c r="P91" s="88">
        <v>120</v>
      </c>
      <c r="Q91" s="89">
        <v>13</v>
      </c>
      <c r="R91" s="125">
        <f t="shared" si="2"/>
        <v>1560</v>
      </c>
      <c r="S91" s="139">
        <f t="shared" si="3"/>
        <v>4745</v>
      </c>
      <c r="T91" s="4"/>
      <c r="U91" s="180" t="s">
        <v>171</v>
      </c>
    </row>
    <row r="92" spans="1:21" s="72" customFormat="1" ht="45.75" customHeight="1">
      <c r="A92" s="150">
        <v>286</v>
      </c>
      <c r="B92" s="137">
        <v>4</v>
      </c>
      <c r="C92" s="6"/>
      <c r="D92" s="10">
        <f t="shared" si="4"/>
        <v>53.13549832026876</v>
      </c>
      <c r="E92" s="51" t="s">
        <v>100</v>
      </c>
      <c r="F92" s="25" t="s">
        <v>101</v>
      </c>
      <c r="G92" s="9">
        <v>89.3</v>
      </c>
      <c r="H92" s="94" t="s">
        <v>153</v>
      </c>
      <c r="I92" s="49" t="s">
        <v>189</v>
      </c>
      <c r="J92" s="63">
        <v>130</v>
      </c>
      <c r="K92" s="64">
        <v>13</v>
      </c>
      <c r="L92" s="122">
        <f t="shared" si="0"/>
        <v>1690</v>
      </c>
      <c r="M92" s="67">
        <v>130</v>
      </c>
      <c r="N92" s="68">
        <v>11</v>
      </c>
      <c r="O92" s="128">
        <f t="shared" si="1"/>
        <v>1430</v>
      </c>
      <c r="P92" s="65">
        <v>125</v>
      </c>
      <c r="Q92" s="66">
        <v>13</v>
      </c>
      <c r="R92" s="125">
        <f t="shared" si="2"/>
        <v>1625</v>
      </c>
      <c r="S92" s="139">
        <f t="shared" si="3"/>
        <v>4745</v>
      </c>
      <c r="T92" s="4"/>
      <c r="U92" s="7" t="s">
        <v>7</v>
      </c>
    </row>
    <row r="93" spans="1:21" s="31" customFormat="1" ht="45.75" customHeight="1">
      <c r="A93" s="150">
        <v>287</v>
      </c>
      <c r="B93" s="137">
        <v>5</v>
      </c>
      <c r="C93" s="6"/>
      <c r="D93" s="10">
        <f t="shared" si="4"/>
        <v>48.75</v>
      </c>
      <c r="E93" s="51" t="s">
        <v>134</v>
      </c>
      <c r="F93" s="25" t="s">
        <v>135</v>
      </c>
      <c r="G93" s="9">
        <v>84</v>
      </c>
      <c r="H93" s="45" t="s">
        <v>137</v>
      </c>
      <c r="I93" s="49" t="s">
        <v>136</v>
      </c>
      <c r="J93" s="32">
        <v>105</v>
      </c>
      <c r="K93" s="33">
        <v>13</v>
      </c>
      <c r="L93" s="122">
        <f t="shared" si="0"/>
        <v>1365</v>
      </c>
      <c r="M93" s="38">
        <v>105</v>
      </c>
      <c r="N93" s="39">
        <v>13</v>
      </c>
      <c r="O93" s="128">
        <f t="shared" si="1"/>
        <v>1365</v>
      </c>
      <c r="P93" s="35">
        <v>105</v>
      </c>
      <c r="Q93" s="36">
        <v>13</v>
      </c>
      <c r="R93" s="125">
        <f t="shared" si="2"/>
        <v>1365</v>
      </c>
      <c r="S93" s="139">
        <f t="shared" si="3"/>
        <v>4095</v>
      </c>
      <c r="T93" s="4"/>
      <c r="U93" s="180" t="s">
        <v>7</v>
      </c>
    </row>
    <row r="94" spans="1:21" s="120" customFormat="1" ht="45.75" customHeight="1">
      <c r="A94" s="150">
        <v>288</v>
      </c>
      <c r="B94" s="6">
        <v>6</v>
      </c>
      <c r="C94" s="6"/>
      <c r="D94" s="10">
        <f t="shared" si="4"/>
        <v>33.352240499149175</v>
      </c>
      <c r="E94" s="51" t="s">
        <v>292</v>
      </c>
      <c r="F94" s="25" t="s">
        <v>214</v>
      </c>
      <c r="G94" s="9">
        <v>88.15</v>
      </c>
      <c r="H94" s="74" t="s">
        <v>293</v>
      </c>
      <c r="I94" s="49" t="s">
        <v>215</v>
      </c>
      <c r="J94" s="122">
        <v>82.5</v>
      </c>
      <c r="K94" s="123">
        <v>12</v>
      </c>
      <c r="L94" s="122">
        <f t="shared" si="0"/>
        <v>990</v>
      </c>
      <c r="M94" s="128">
        <v>75</v>
      </c>
      <c r="N94" s="129">
        <v>13</v>
      </c>
      <c r="O94" s="128">
        <f t="shared" si="1"/>
        <v>975</v>
      </c>
      <c r="P94" s="125">
        <v>75</v>
      </c>
      <c r="Q94" s="126">
        <v>13</v>
      </c>
      <c r="R94" s="125">
        <f t="shared" si="2"/>
        <v>975</v>
      </c>
      <c r="S94" s="139">
        <f t="shared" si="3"/>
        <v>2940</v>
      </c>
      <c r="T94" s="4"/>
      <c r="U94" s="180" t="s">
        <v>182</v>
      </c>
    </row>
    <row r="95" spans="1:21" s="120" customFormat="1" ht="45.75" customHeight="1">
      <c r="A95" s="150">
        <v>289</v>
      </c>
      <c r="B95" s="6">
        <v>7</v>
      </c>
      <c r="C95" s="6"/>
      <c r="D95" s="10">
        <f t="shared" si="4"/>
        <v>30.709101060859854</v>
      </c>
      <c r="E95" s="51" t="s">
        <v>244</v>
      </c>
      <c r="F95" s="25" t="s">
        <v>264</v>
      </c>
      <c r="G95" s="9">
        <v>89.55</v>
      </c>
      <c r="H95" s="74" t="s">
        <v>71</v>
      </c>
      <c r="I95" s="49" t="s">
        <v>124</v>
      </c>
      <c r="J95" s="122">
        <v>85</v>
      </c>
      <c r="K95" s="123">
        <v>11</v>
      </c>
      <c r="L95" s="122">
        <f t="shared" si="0"/>
        <v>935</v>
      </c>
      <c r="M95" s="128">
        <v>82.5</v>
      </c>
      <c r="N95" s="129">
        <v>12</v>
      </c>
      <c r="O95" s="128">
        <f t="shared" si="1"/>
        <v>990</v>
      </c>
      <c r="P95" s="125">
        <v>82.5</v>
      </c>
      <c r="Q95" s="126">
        <v>10</v>
      </c>
      <c r="R95" s="125">
        <f t="shared" si="2"/>
        <v>825</v>
      </c>
      <c r="S95" s="139">
        <f t="shared" si="3"/>
        <v>2750</v>
      </c>
      <c r="T95" s="4"/>
      <c r="U95" s="7" t="s">
        <v>7</v>
      </c>
    </row>
    <row r="96" spans="1:21" s="120" customFormat="1" ht="45.75" customHeight="1">
      <c r="A96" s="150">
        <v>290</v>
      </c>
      <c r="B96" s="6">
        <v>8</v>
      </c>
      <c r="C96" s="6"/>
      <c r="D96" s="10">
        <f t="shared" si="4"/>
        <v>31.221064814814813</v>
      </c>
      <c r="E96" s="51" t="s">
        <v>261</v>
      </c>
      <c r="F96" s="25" t="s">
        <v>262</v>
      </c>
      <c r="G96" s="9">
        <v>86.4</v>
      </c>
      <c r="H96" s="74" t="s">
        <v>294</v>
      </c>
      <c r="I96" s="49" t="s">
        <v>263</v>
      </c>
      <c r="J96" s="122">
        <v>70</v>
      </c>
      <c r="K96" s="123">
        <v>13</v>
      </c>
      <c r="L96" s="122">
        <f t="shared" si="0"/>
        <v>910</v>
      </c>
      <c r="M96" s="128">
        <v>70</v>
      </c>
      <c r="N96" s="129">
        <v>13</v>
      </c>
      <c r="O96" s="128">
        <f t="shared" si="1"/>
        <v>910</v>
      </c>
      <c r="P96" s="125">
        <v>67.5</v>
      </c>
      <c r="Q96" s="126">
        <v>13</v>
      </c>
      <c r="R96" s="125">
        <f t="shared" si="2"/>
        <v>877.5</v>
      </c>
      <c r="S96" s="139">
        <f t="shared" si="3"/>
        <v>2697.5</v>
      </c>
      <c r="T96" s="4"/>
      <c r="U96" s="7" t="s">
        <v>7</v>
      </c>
    </row>
    <row r="97" spans="1:20" s="31" customFormat="1" ht="23.25" customHeight="1">
      <c r="A97" s="4"/>
      <c r="B97" s="170" t="s">
        <v>227</v>
      </c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</row>
    <row r="98" spans="1:21" s="31" customFormat="1" ht="37.5" customHeight="1">
      <c r="A98" s="8"/>
      <c r="B98" s="8" t="s">
        <v>2</v>
      </c>
      <c r="C98" s="27" t="s">
        <v>104</v>
      </c>
      <c r="D98" s="8" t="s">
        <v>17</v>
      </c>
      <c r="E98" s="8" t="s">
        <v>0</v>
      </c>
      <c r="F98" s="4" t="s">
        <v>18</v>
      </c>
      <c r="G98" s="8" t="s">
        <v>16</v>
      </c>
      <c r="H98" s="1" t="s">
        <v>3</v>
      </c>
      <c r="I98" s="1" t="s">
        <v>5</v>
      </c>
      <c r="J98" s="16" t="s">
        <v>4</v>
      </c>
      <c r="K98" s="17" t="s">
        <v>21</v>
      </c>
      <c r="L98" s="16" t="s">
        <v>6</v>
      </c>
      <c r="M98" s="18" t="s">
        <v>4</v>
      </c>
      <c r="N98" s="19" t="s">
        <v>22</v>
      </c>
      <c r="O98" s="18" t="s">
        <v>6</v>
      </c>
      <c r="P98" s="20" t="s">
        <v>4</v>
      </c>
      <c r="Q98" s="21" t="s">
        <v>23</v>
      </c>
      <c r="R98" s="20" t="s">
        <v>6</v>
      </c>
      <c r="S98" s="22" t="s">
        <v>19</v>
      </c>
      <c r="T98" s="8" t="s">
        <v>20</v>
      </c>
      <c r="U98" s="8" t="s">
        <v>1</v>
      </c>
    </row>
    <row r="99" spans="1:21" s="120" customFormat="1" ht="45.75" customHeight="1">
      <c r="A99" s="135">
        <v>291</v>
      </c>
      <c r="B99" s="137">
        <v>1</v>
      </c>
      <c r="C99" s="138"/>
      <c r="D99" s="10">
        <f>SUM(S99/G99)</f>
        <v>55.38421327757449</v>
      </c>
      <c r="E99" s="51" t="s">
        <v>175</v>
      </c>
      <c r="F99" s="25" t="s">
        <v>176</v>
      </c>
      <c r="G99" s="9">
        <v>95.65</v>
      </c>
      <c r="H99" s="119" t="s">
        <v>177</v>
      </c>
      <c r="I99" s="49" t="s">
        <v>172</v>
      </c>
      <c r="J99" s="122">
        <v>137.5</v>
      </c>
      <c r="K99" s="123">
        <v>13</v>
      </c>
      <c r="L99" s="122">
        <f aca="true" t="shared" si="5" ref="L99:L107">SUM(J99*K99)</f>
        <v>1787.5</v>
      </c>
      <c r="M99" s="128">
        <v>135</v>
      </c>
      <c r="N99" s="129">
        <v>13</v>
      </c>
      <c r="O99" s="128">
        <f aca="true" t="shared" si="6" ref="O99:O107">SUM(M99*N99)</f>
        <v>1755</v>
      </c>
      <c r="P99" s="125">
        <v>135</v>
      </c>
      <c r="Q99" s="126">
        <v>13</v>
      </c>
      <c r="R99" s="125">
        <f aca="true" t="shared" si="7" ref="R99:R107">SUM(P99*Q99)</f>
        <v>1755</v>
      </c>
      <c r="S99" s="139">
        <f aca="true" t="shared" si="8" ref="S99:S107">SUM(L99+O99+R99)</f>
        <v>5297.5</v>
      </c>
      <c r="T99" s="4"/>
      <c r="U99" s="7" t="s">
        <v>13</v>
      </c>
    </row>
    <row r="100" spans="1:21" s="84" customFormat="1" ht="45.75" customHeight="1">
      <c r="A100" s="135">
        <v>292</v>
      </c>
      <c r="B100" s="137">
        <v>2</v>
      </c>
      <c r="C100" s="138"/>
      <c r="D100" s="10">
        <f aca="true" t="shared" si="9" ref="D100:D107">SUM(S100/G100)</f>
        <v>55.421052631578945</v>
      </c>
      <c r="E100" s="51" t="s">
        <v>98</v>
      </c>
      <c r="F100" s="25" t="s">
        <v>99</v>
      </c>
      <c r="G100" s="9">
        <v>95</v>
      </c>
      <c r="H100" s="94" t="s">
        <v>157</v>
      </c>
      <c r="I100" s="49" t="s">
        <v>184</v>
      </c>
      <c r="J100" s="85">
        <v>135</v>
      </c>
      <c r="K100" s="86">
        <v>13</v>
      </c>
      <c r="L100" s="122">
        <f t="shared" si="5"/>
        <v>1755</v>
      </c>
      <c r="M100" s="91">
        <v>135</v>
      </c>
      <c r="N100" s="92">
        <v>13</v>
      </c>
      <c r="O100" s="128">
        <f t="shared" si="6"/>
        <v>1755</v>
      </c>
      <c r="P100" s="88">
        <v>135</v>
      </c>
      <c r="Q100" s="89">
        <v>13</v>
      </c>
      <c r="R100" s="125">
        <f t="shared" si="7"/>
        <v>1755</v>
      </c>
      <c r="S100" s="139">
        <f t="shared" si="8"/>
        <v>5265</v>
      </c>
      <c r="T100" s="7"/>
      <c r="U100" s="4" t="s">
        <v>182</v>
      </c>
    </row>
    <row r="101" spans="1:21" s="31" customFormat="1" ht="45.75" customHeight="1">
      <c r="A101" s="150">
        <v>293</v>
      </c>
      <c r="B101" s="137">
        <v>3</v>
      </c>
      <c r="C101" s="138"/>
      <c r="D101" s="10">
        <f t="shared" si="9"/>
        <v>51.075</v>
      </c>
      <c r="E101" s="51" t="s">
        <v>64</v>
      </c>
      <c r="F101" s="25" t="s">
        <v>63</v>
      </c>
      <c r="G101" s="9">
        <v>100</v>
      </c>
      <c r="H101" s="46" t="s">
        <v>65</v>
      </c>
      <c r="I101" s="49" t="s">
        <v>127</v>
      </c>
      <c r="J101" s="32">
        <v>145</v>
      </c>
      <c r="K101" s="33">
        <v>13</v>
      </c>
      <c r="L101" s="122">
        <f t="shared" si="5"/>
        <v>1885</v>
      </c>
      <c r="M101" s="38">
        <v>142.5</v>
      </c>
      <c r="N101" s="39">
        <v>12</v>
      </c>
      <c r="O101" s="128">
        <f t="shared" si="6"/>
        <v>1710</v>
      </c>
      <c r="P101" s="35">
        <v>137.5</v>
      </c>
      <c r="Q101" s="36">
        <v>11</v>
      </c>
      <c r="R101" s="125">
        <f t="shared" si="7"/>
        <v>1512.5</v>
      </c>
      <c r="S101" s="139">
        <f t="shared" si="8"/>
        <v>5107.5</v>
      </c>
      <c r="T101" s="4"/>
      <c r="U101" s="7" t="s">
        <v>7</v>
      </c>
    </row>
    <row r="102" spans="1:21" s="120" customFormat="1" ht="45.75" customHeight="1">
      <c r="A102" s="150">
        <v>294</v>
      </c>
      <c r="B102" s="137">
        <v>4</v>
      </c>
      <c r="C102" s="6"/>
      <c r="D102" s="10">
        <f t="shared" si="9"/>
        <v>46.531346351490235</v>
      </c>
      <c r="E102" s="51" t="s">
        <v>267</v>
      </c>
      <c r="F102" s="25" t="s">
        <v>268</v>
      </c>
      <c r="G102" s="9">
        <v>97.3</v>
      </c>
      <c r="H102" s="186" t="s">
        <v>295</v>
      </c>
      <c r="I102" s="49" t="s">
        <v>124</v>
      </c>
      <c r="J102" s="122">
        <v>122.5</v>
      </c>
      <c r="K102" s="123">
        <v>13</v>
      </c>
      <c r="L102" s="122">
        <f t="shared" si="5"/>
        <v>1592.5</v>
      </c>
      <c r="M102" s="128">
        <v>120</v>
      </c>
      <c r="N102" s="129">
        <v>12</v>
      </c>
      <c r="O102" s="128">
        <f t="shared" si="6"/>
        <v>1440</v>
      </c>
      <c r="P102" s="125">
        <v>115</v>
      </c>
      <c r="Q102" s="126">
        <v>13</v>
      </c>
      <c r="R102" s="125">
        <f t="shared" si="7"/>
        <v>1495</v>
      </c>
      <c r="S102" s="139">
        <f t="shared" si="8"/>
        <v>4527.5</v>
      </c>
      <c r="T102" s="4"/>
      <c r="U102" s="7" t="s">
        <v>34</v>
      </c>
    </row>
    <row r="103" spans="1:21" s="31" customFormat="1" ht="45.75" customHeight="1">
      <c r="A103" s="150">
        <v>295</v>
      </c>
      <c r="B103" s="137">
        <v>5</v>
      </c>
      <c r="C103" s="6"/>
      <c r="D103" s="10">
        <f t="shared" si="9"/>
        <v>47.456738332459366</v>
      </c>
      <c r="E103" s="51" t="s">
        <v>185</v>
      </c>
      <c r="F103" s="25" t="s">
        <v>186</v>
      </c>
      <c r="G103" s="9">
        <v>95.35</v>
      </c>
      <c r="H103" s="186" t="s">
        <v>270</v>
      </c>
      <c r="I103" s="49" t="s">
        <v>158</v>
      </c>
      <c r="J103" s="32">
        <v>122.5</v>
      </c>
      <c r="K103" s="33">
        <v>12</v>
      </c>
      <c r="L103" s="122">
        <f t="shared" si="5"/>
        <v>1470</v>
      </c>
      <c r="M103" s="38">
        <v>117.5</v>
      </c>
      <c r="N103" s="39">
        <v>13</v>
      </c>
      <c r="O103" s="128">
        <f t="shared" si="6"/>
        <v>1527.5</v>
      </c>
      <c r="P103" s="35">
        <v>117.5</v>
      </c>
      <c r="Q103" s="36">
        <v>13</v>
      </c>
      <c r="R103" s="125">
        <f t="shared" si="7"/>
        <v>1527.5</v>
      </c>
      <c r="S103" s="139">
        <f t="shared" si="8"/>
        <v>4525</v>
      </c>
      <c r="T103" s="4"/>
      <c r="U103" s="180" t="s">
        <v>187</v>
      </c>
    </row>
    <row r="104" spans="1:21" s="120" customFormat="1" ht="45.75" customHeight="1">
      <c r="A104" s="150">
        <v>296</v>
      </c>
      <c r="B104" s="6">
        <v>6</v>
      </c>
      <c r="C104" s="6"/>
      <c r="D104" s="10">
        <f>SUM(S104/G104)</f>
        <v>46.27717391304348</v>
      </c>
      <c r="E104" s="51" t="s">
        <v>245</v>
      </c>
      <c r="F104" s="25" t="s">
        <v>246</v>
      </c>
      <c r="G104" s="9">
        <v>92</v>
      </c>
      <c r="H104" s="186" t="s">
        <v>247</v>
      </c>
      <c r="I104" s="49" t="s">
        <v>248</v>
      </c>
      <c r="J104" s="122">
        <v>110</v>
      </c>
      <c r="K104" s="123">
        <v>13</v>
      </c>
      <c r="L104" s="122">
        <f>SUM(J104*K104)</f>
        <v>1430</v>
      </c>
      <c r="M104" s="128">
        <v>110</v>
      </c>
      <c r="N104" s="129">
        <v>13</v>
      </c>
      <c r="O104" s="128">
        <f>SUM(M104*N104)</f>
        <v>1430</v>
      </c>
      <c r="P104" s="125">
        <v>107.5</v>
      </c>
      <c r="Q104" s="126">
        <v>13</v>
      </c>
      <c r="R104" s="125">
        <f>SUM(P104*Q104)</f>
        <v>1397.5</v>
      </c>
      <c r="S104" s="139">
        <f>SUM(L104+O104+R104)</f>
        <v>4257.5</v>
      </c>
      <c r="T104" s="4"/>
      <c r="U104" s="7" t="s">
        <v>34</v>
      </c>
    </row>
    <row r="105" spans="1:21" s="84" customFormat="1" ht="45.75" customHeight="1">
      <c r="A105" s="150">
        <v>297</v>
      </c>
      <c r="B105" s="6">
        <v>7</v>
      </c>
      <c r="C105" s="6"/>
      <c r="D105" s="10">
        <f>SUM(S105/G105)</f>
        <v>44.333683105981116</v>
      </c>
      <c r="E105" s="51" t="s">
        <v>91</v>
      </c>
      <c r="F105" s="25" t="s">
        <v>92</v>
      </c>
      <c r="G105" s="9">
        <v>95.3</v>
      </c>
      <c r="H105" s="94" t="s">
        <v>93</v>
      </c>
      <c r="I105" s="49" t="s">
        <v>189</v>
      </c>
      <c r="J105" s="85">
        <v>110</v>
      </c>
      <c r="K105" s="86">
        <v>13</v>
      </c>
      <c r="L105" s="122">
        <f>SUM(J105*K105)</f>
        <v>1430</v>
      </c>
      <c r="M105" s="91">
        <v>110</v>
      </c>
      <c r="N105" s="92">
        <v>13</v>
      </c>
      <c r="O105" s="128">
        <f>SUM(M105*N105)</f>
        <v>1430</v>
      </c>
      <c r="P105" s="88">
        <v>105</v>
      </c>
      <c r="Q105" s="89">
        <v>13</v>
      </c>
      <c r="R105" s="125">
        <f>SUM(P105*Q105)</f>
        <v>1365</v>
      </c>
      <c r="S105" s="139">
        <f>SUM(L105+O105+R105)</f>
        <v>4225</v>
      </c>
      <c r="T105" s="7"/>
      <c r="U105" s="4" t="s">
        <v>7</v>
      </c>
    </row>
    <row r="106" spans="1:21" s="120" customFormat="1" ht="45.75" customHeight="1">
      <c r="A106" s="150">
        <v>298</v>
      </c>
      <c r="B106" s="6">
        <v>8</v>
      </c>
      <c r="C106" s="6"/>
      <c r="D106" s="10">
        <f t="shared" si="9"/>
        <v>33.79204892966361</v>
      </c>
      <c r="E106" s="51" t="s">
        <v>265</v>
      </c>
      <c r="F106" s="25" t="s">
        <v>266</v>
      </c>
      <c r="G106" s="9">
        <v>98.1</v>
      </c>
      <c r="H106" s="186" t="s">
        <v>296</v>
      </c>
      <c r="I106" s="49" t="s">
        <v>124</v>
      </c>
      <c r="J106" s="122">
        <v>85</v>
      </c>
      <c r="K106" s="123">
        <v>13</v>
      </c>
      <c r="L106" s="122">
        <f t="shared" si="5"/>
        <v>1105</v>
      </c>
      <c r="M106" s="128">
        <v>85</v>
      </c>
      <c r="N106" s="129">
        <v>13</v>
      </c>
      <c r="O106" s="128">
        <f t="shared" si="6"/>
        <v>1105</v>
      </c>
      <c r="P106" s="125">
        <v>85</v>
      </c>
      <c r="Q106" s="126">
        <v>13</v>
      </c>
      <c r="R106" s="125">
        <f t="shared" si="7"/>
        <v>1105</v>
      </c>
      <c r="S106" s="139">
        <f t="shared" si="8"/>
        <v>3315</v>
      </c>
      <c r="T106" s="4"/>
      <c r="U106" s="180" t="s">
        <v>34</v>
      </c>
    </row>
    <row r="107" spans="1:21" s="120" customFormat="1" ht="45.75" customHeight="1">
      <c r="A107" s="150">
        <v>299</v>
      </c>
      <c r="B107" s="6">
        <v>9</v>
      </c>
      <c r="C107" s="6"/>
      <c r="D107" s="10">
        <f t="shared" si="9"/>
        <v>33.69905956112853</v>
      </c>
      <c r="E107" s="51" t="s">
        <v>179</v>
      </c>
      <c r="F107" s="25" t="s">
        <v>180</v>
      </c>
      <c r="G107" s="9">
        <v>95.7</v>
      </c>
      <c r="H107" s="186" t="s">
        <v>297</v>
      </c>
      <c r="I107" s="49" t="s">
        <v>158</v>
      </c>
      <c r="J107" s="122">
        <v>105</v>
      </c>
      <c r="K107" s="123">
        <v>9</v>
      </c>
      <c r="L107" s="122">
        <f t="shared" si="5"/>
        <v>945</v>
      </c>
      <c r="M107" s="128">
        <v>95</v>
      </c>
      <c r="N107" s="129">
        <v>13</v>
      </c>
      <c r="O107" s="128">
        <f t="shared" si="6"/>
        <v>1235</v>
      </c>
      <c r="P107" s="125">
        <v>95</v>
      </c>
      <c r="Q107" s="126">
        <v>11</v>
      </c>
      <c r="R107" s="125">
        <f t="shared" si="7"/>
        <v>1045</v>
      </c>
      <c r="S107" s="139">
        <f t="shared" si="8"/>
        <v>3225</v>
      </c>
      <c r="T107" s="4"/>
      <c r="U107" s="180" t="s">
        <v>187</v>
      </c>
    </row>
    <row r="108" spans="1:20" s="31" customFormat="1" ht="23.25" customHeight="1">
      <c r="A108" s="4"/>
      <c r="B108" s="170" t="s">
        <v>228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</row>
    <row r="109" spans="1:21" s="31" customFormat="1" ht="37.5" customHeight="1">
      <c r="A109" s="8"/>
      <c r="B109" s="8" t="s">
        <v>2</v>
      </c>
      <c r="C109" s="27" t="s">
        <v>104</v>
      </c>
      <c r="D109" s="8" t="s">
        <v>17</v>
      </c>
      <c r="E109" s="8" t="s">
        <v>0</v>
      </c>
      <c r="F109" s="4" t="s">
        <v>18</v>
      </c>
      <c r="G109" s="8" t="s">
        <v>16</v>
      </c>
      <c r="H109" s="1" t="s">
        <v>3</v>
      </c>
      <c r="I109" s="1" t="s">
        <v>5</v>
      </c>
      <c r="J109" s="16" t="s">
        <v>4</v>
      </c>
      <c r="K109" s="17" t="s">
        <v>21</v>
      </c>
      <c r="L109" s="16" t="s">
        <v>6</v>
      </c>
      <c r="M109" s="18" t="s">
        <v>4</v>
      </c>
      <c r="N109" s="19" t="s">
        <v>22</v>
      </c>
      <c r="O109" s="18" t="s">
        <v>6</v>
      </c>
      <c r="P109" s="20" t="s">
        <v>4</v>
      </c>
      <c r="Q109" s="21" t="s">
        <v>23</v>
      </c>
      <c r="R109" s="20" t="s">
        <v>6</v>
      </c>
      <c r="S109" s="22" t="s">
        <v>19</v>
      </c>
      <c r="T109" s="8" t="s">
        <v>20</v>
      </c>
      <c r="U109" s="8" t="s">
        <v>1</v>
      </c>
    </row>
    <row r="110" spans="1:21" s="108" customFormat="1" ht="45.75" customHeight="1">
      <c r="A110" s="135">
        <v>300</v>
      </c>
      <c r="B110" s="137">
        <v>1</v>
      </c>
      <c r="C110" s="138"/>
      <c r="D110" s="10">
        <f>SUM(S110/G110)</f>
        <v>52.63409961685824</v>
      </c>
      <c r="E110" s="51" t="s">
        <v>206</v>
      </c>
      <c r="F110" s="25" t="s">
        <v>207</v>
      </c>
      <c r="G110" s="9">
        <v>104.4</v>
      </c>
      <c r="H110" s="186" t="s">
        <v>210</v>
      </c>
      <c r="I110" s="49" t="s">
        <v>213</v>
      </c>
      <c r="J110" s="109">
        <v>150</v>
      </c>
      <c r="K110" s="110">
        <v>13</v>
      </c>
      <c r="L110" s="122">
        <f>SUM(J110*K110)</f>
        <v>1950</v>
      </c>
      <c r="M110" s="115">
        <v>150</v>
      </c>
      <c r="N110" s="116">
        <v>13</v>
      </c>
      <c r="O110" s="128">
        <f>SUM(M110*N110)</f>
        <v>1950</v>
      </c>
      <c r="P110" s="112">
        <v>145</v>
      </c>
      <c r="Q110" s="113">
        <v>11</v>
      </c>
      <c r="R110" s="125">
        <f>SUM(P110*Q110)</f>
        <v>1595</v>
      </c>
      <c r="S110" s="139">
        <f>SUM(L110+O110+R110)</f>
        <v>5495</v>
      </c>
      <c r="T110" s="4"/>
      <c r="U110" s="7"/>
    </row>
    <row r="111" spans="1:21" s="120" customFormat="1" ht="45.75" customHeight="1">
      <c r="A111" s="135">
        <v>301</v>
      </c>
      <c r="B111" s="137">
        <v>2</v>
      </c>
      <c r="C111" s="138"/>
      <c r="D111" s="10">
        <f>SUM(S111/G111)</f>
        <v>49.861111111111114</v>
      </c>
      <c r="E111" s="51" t="s">
        <v>47</v>
      </c>
      <c r="F111" s="25" t="s">
        <v>48</v>
      </c>
      <c r="G111" s="9">
        <v>108</v>
      </c>
      <c r="H111" s="119" t="s">
        <v>115</v>
      </c>
      <c r="I111" s="49" t="s">
        <v>173</v>
      </c>
      <c r="J111" s="122">
        <v>155</v>
      </c>
      <c r="K111" s="123">
        <v>10</v>
      </c>
      <c r="L111" s="122">
        <f>SUM(J111*K111)</f>
        <v>1550</v>
      </c>
      <c r="M111" s="128">
        <v>145</v>
      </c>
      <c r="N111" s="129">
        <v>13</v>
      </c>
      <c r="O111" s="128">
        <f>SUM(M111*N111)</f>
        <v>1885</v>
      </c>
      <c r="P111" s="125">
        <v>150</v>
      </c>
      <c r="Q111" s="126">
        <v>13</v>
      </c>
      <c r="R111" s="125">
        <f>SUM(P111*Q111)</f>
        <v>1950</v>
      </c>
      <c r="S111" s="139">
        <f>SUM(L111+O111+R111)</f>
        <v>5385</v>
      </c>
      <c r="T111" s="4"/>
      <c r="U111" s="7" t="s">
        <v>13</v>
      </c>
    </row>
    <row r="112" spans="1:21" s="31" customFormat="1" ht="45.75" customHeight="1">
      <c r="A112" s="135">
        <v>302</v>
      </c>
      <c r="B112" s="137">
        <v>3</v>
      </c>
      <c r="C112" s="138"/>
      <c r="D112" s="10">
        <f>SUM(S112/G112)</f>
        <v>49.60446719404374</v>
      </c>
      <c r="E112" s="51" t="s">
        <v>57</v>
      </c>
      <c r="F112" s="25" t="s">
        <v>58</v>
      </c>
      <c r="G112" s="9">
        <v>107.45</v>
      </c>
      <c r="H112" s="186" t="s">
        <v>298</v>
      </c>
      <c r="I112" s="49" t="s">
        <v>168</v>
      </c>
      <c r="J112" s="32">
        <v>140</v>
      </c>
      <c r="K112" s="33">
        <v>13</v>
      </c>
      <c r="L112" s="122">
        <f>SUM(J112*K112)</f>
        <v>1820</v>
      </c>
      <c r="M112" s="38">
        <v>135</v>
      </c>
      <c r="N112" s="39">
        <v>13</v>
      </c>
      <c r="O112" s="128">
        <f>SUM(M112*N112)</f>
        <v>1755</v>
      </c>
      <c r="P112" s="35">
        <v>135</v>
      </c>
      <c r="Q112" s="36">
        <v>13</v>
      </c>
      <c r="R112" s="125">
        <f>SUM(P112*Q112)</f>
        <v>1755</v>
      </c>
      <c r="S112" s="139">
        <f>SUM(L112+O112+R112)</f>
        <v>5330</v>
      </c>
      <c r="T112" s="4"/>
      <c r="U112" s="7" t="s">
        <v>7</v>
      </c>
    </row>
    <row r="113" spans="1:20" s="31" customFormat="1" ht="23.25" customHeight="1">
      <c r="A113" s="4"/>
      <c r="B113" s="170" t="s">
        <v>229</v>
      </c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</row>
    <row r="114" spans="1:21" s="31" customFormat="1" ht="37.5" customHeight="1">
      <c r="A114" s="8"/>
      <c r="B114" s="8" t="s">
        <v>2</v>
      </c>
      <c r="C114" s="27" t="s">
        <v>104</v>
      </c>
      <c r="D114" s="8" t="s">
        <v>17</v>
      </c>
      <c r="E114" s="8" t="s">
        <v>0</v>
      </c>
      <c r="F114" s="4" t="s">
        <v>18</v>
      </c>
      <c r="G114" s="8" t="s">
        <v>16</v>
      </c>
      <c r="H114" s="1" t="s">
        <v>3</v>
      </c>
      <c r="I114" s="1" t="s">
        <v>5</v>
      </c>
      <c r="J114" s="16" t="s">
        <v>4</v>
      </c>
      <c r="K114" s="17" t="s">
        <v>21</v>
      </c>
      <c r="L114" s="16" t="s">
        <v>6</v>
      </c>
      <c r="M114" s="18" t="s">
        <v>4</v>
      </c>
      <c r="N114" s="19" t="s">
        <v>22</v>
      </c>
      <c r="O114" s="18" t="s">
        <v>6</v>
      </c>
      <c r="P114" s="20" t="s">
        <v>4</v>
      </c>
      <c r="Q114" s="21" t="s">
        <v>23</v>
      </c>
      <c r="R114" s="20" t="s">
        <v>6</v>
      </c>
      <c r="S114" s="22" t="s">
        <v>19</v>
      </c>
      <c r="T114" s="8" t="s">
        <v>20</v>
      </c>
      <c r="U114" s="8" t="s">
        <v>1</v>
      </c>
    </row>
    <row r="115" spans="1:21" s="84" customFormat="1" ht="45.75" customHeight="1">
      <c r="A115" s="95">
        <v>303</v>
      </c>
      <c r="B115" s="6">
        <v>1</v>
      </c>
      <c r="C115" s="6"/>
      <c r="D115" s="10">
        <f>SUM(S115/G115)</f>
        <v>49.25085616438356</v>
      </c>
      <c r="E115" s="51" t="s">
        <v>75</v>
      </c>
      <c r="F115" s="25" t="s">
        <v>76</v>
      </c>
      <c r="G115" s="9">
        <v>116.8</v>
      </c>
      <c r="H115" s="69" t="s">
        <v>77</v>
      </c>
      <c r="I115" s="49" t="s">
        <v>283</v>
      </c>
      <c r="J115" s="85">
        <v>147.5</v>
      </c>
      <c r="K115" s="86">
        <v>13</v>
      </c>
      <c r="L115" s="122">
        <f>SUM(J115*K115)</f>
        <v>1917.5</v>
      </c>
      <c r="M115" s="91">
        <v>147.5</v>
      </c>
      <c r="N115" s="92">
        <v>13</v>
      </c>
      <c r="O115" s="128">
        <f>SUM(M115*N115)</f>
        <v>1917.5</v>
      </c>
      <c r="P115" s="88">
        <v>147.5</v>
      </c>
      <c r="Q115" s="89">
        <v>13</v>
      </c>
      <c r="R115" s="125">
        <f>SUM(P115*Q115)</f>
        <v>1917.5</v>
      </c>
      <c r="S115" s="139">
        <f>SUM(L115+O115+R115)</f>
        <v>5752.5</v>
      </c>
      <c r="T115" s="4"/>
      <c r="U115" s="7" t="s">
        <v>78</v>
      </c>
    </row>
    <row r="116" spans="1:21" s="31" customFormat="1" ht="45.75" customHeight="1">
      <c r="A116" s="135">
        <v>304</v>
      </c>
      <c r="B116" s="6">
        <v>2</v>
      </c>
      <c r="C116" s="6"/>
      <c r="D116" s="10">
        <f>SUM(S116/G116)</f>
        <v>49.6617050067659</v>
      </c>
      <c r="E116" s="51" t="s">
        <v>131</v>
      </c>
      <c r="F116" s="25" t="s">
        <v>97</v>
      </c>
      <c r="G116" s="9">
        <v>110.85</v>
      </c>
      <c r="H116" s="186" t="s">
        <v>299</v>
      </c>
      <c r="I116" s="49" t="s">
        <v>189</v>
      </c>
      <c r="J116" s="32">
        <v>150</v>
      </c>
      <c r="K116" s="33">
        <v>12</v>
      </c>
      <c r="L116" s="122">
        <f>SUM(J116*K116)</f>
        <v>1800</v>
      </c>
      <c r="M116" s="38">
        <v>145</v>
      </c>
      <c r="N116" s="39">
        <v>13</v>
      </c>
      <c r="O116" s="128">
        <f>SUM(M116*N116)</f>
        <v>1885</v>
      </c>
      <c r="P116" s="35">
        <v>140</v>
      </c>
      <c r="Q116" s="36">
        <v>13</v>
      </c>
      <c r="R116" s="125">
        <f>SUM(P116*Q116)</f>
        <v>1820</v>
      </c>
      <c r="S116" s="139">
        <f>SUM(L116+O116+R116)</f>
        <v>5505</v>
      </c>
      <c r="T116" s="7"/>
      <c r="U116" s="4" t="s">
        <v>7</v>
      </c>
    </row>
    <row r="117" spans="1:21" s="31" customFormat="1" ht="45.75" customHeight="1">
      <c r="A117" s="135">
        <v>305</v>
      </c>
      <c r="B117" s="6">
        <v>3</v>
      </c>
      <c r="C117" s="6"/>
      <c r="D117" s="10">
        <f>SUM(S117/G117)</f>
        <v>42.35294117647059</v>
      </c>
      <c r="E117" s="51" t="s">
        <v>102</v>
      </c>
      <c r="F117" s="25" t="s">
        <v>103</v>
      </c>
      <c r="G117" s="9">
        <v>119</v>
      </c>
      <c r="H117" s="94" t="s">
        <v>155</v>
      </c>
      <c r="I117" s="49" t="s">
        <v>189</v>
      </c>
      <c r="J117" s="32">
        <v>140</v>
      </c>
      <c r="K117" s="33">
        <v>13</v>
      </c>
      <c r="L117" s="34">
        <f>SUM(J117*K117)</f>
        <v>1820</v>
      </c>
      <c r="M117" s="38">
        <v>140</v>
      </c>
      <c r="N117" s="39">
        <v>12</v>
      </c>
      <c r="O117" s="40">
        <f>SUM(M117*N117)</f>
        <v>1680</v>
      </c>
      <c r="P117" s="35">
        <v>140</v>
      </c>
      <c r="Q117" s="36">
        <v>11</v>
      </c>
      <c r="R117" s="37">
        <f>SUM(P117*Q117)</f>
        <v>1540</v>
      </c>
      <c r="S117" s="139">
        <f>SUM(L117+O117+R117)</f>
        <v>5040</v>
      </c>
      <c r="T117" s="4"/>
      <c r="U117" s="4" t="s">
        <v>7</v>
      </c>
    </row>
    <row r="118" spans="1:20" s="31" customFormat="1" ht="23.25" customHeight="1">
      <c r="A118" s="4"/>
      <c r="B118" s="170" t="s">
        <v>230</v>
      </c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</row>
    <row r="119" spans="1:21" s="31" customFormat="1" ht="37.5" customHeight="1">
      <c r="A119" s="8"/>
      <c r="B119" s="8" t="s">
        <v>2</v>
      </c>
      <c r="C119" s="27" t="s">
        <v>104</v>
      </c>
      <c r="D119" s="8" t="s">
        <v>17</v>
      </c>
      <c r="E119" s="8" t="s">
        <v>0</v>
      </c>
      <c r="F119" s="4" t="s">
        <v>18</v>
      </c>
      <c r="G119" s="8" t="s">
        <v>16</v>
      </c>
      <c r="H119" s="1" t="s">
        <v>3</v>
      </c>
      <c r="I119" s="1" t="s">
        <v>5</v>
      </c>
      <c r="J119" s="16" t="s">
        <v>4</v>
      </c>
      <c r="K119" s="17" t="s">
        <v>21</v>
      </c>
      <c r="L119" s="16" t="s">
        <v>6</v>
      </c>
      <c r="M119" s="18" t="s">
        <v>4</v>
      </c>
      <c r="N119" s="19" t="s">
        <v>22</v>
      </c>
      <c r="O119" s="18" t="s">
        <v>6</v>
      </c>
      <c r="P119" s="20" t="s">
        <v>4</v>
      </c>
      <c r="Q119" s="21" t="s">
        <v>23</v>
      </c>
      <c r="R119" s="20" t="s">
        <v>6</v>
      </c>
      <c r="S119" s="22" t="s">
        <v>19</v>
      </c>
      <c r="T119" s="8" t="s">
        <v>20</v>
      </c>
      <c r="U119" s="8" t="s">
        <v>1</v>
      </c>
    </row>
    <row r="120" spans="1:21" s="184" customFormat="1" ht="45.75" customHeight="1">
      <c r="A120" s="150">
        <v>306</v>
      </c>
      <c r="B120" s="6">
        <v>1</v>
      </c>
      <c r="C120" s="6"/>
      <c r="D120" s="10">
        <f>SUM(S120/G120)</f>
        <v>47.81553398058252</v>
      </c>
      <c r="E120" s="51" t="s">
        <v>8</v>
      </c>
      <c r="F120" s="183" t="s">
        <v>9</v>
      </c>
      <c r="G120" s="181">
        <v>133.9</v>
      </c>
      <c r="H120" s="185" t="s">
        <v>10</v>
      </c>
      <c r="I120" s="49" t="s">
        <v>144</v>
      </c>
      <c r="J120" s="141">
        <v>167.5</v>
      </c>
      <c r="K120" s="142">
        <v>13</v>
      </c>
      <c r="L120" s="143">
        <f>SUM(J120*K120)</f>
        <v>2177.5</v>
      </c>
      <c r="M120" s="147">
        <v>165</v>
      </c>
      <c r="N120" s="148">
        <v>13</v>
      </c>
      <c r="O120" s="149">
        <f>SUM(M120*N120)</f>
        <v>2145</v>
      </c>
      <c r="P120" s="144">
        <v>160</v>
      </c>
      <c r="Q120" s="145">
        <v>13</v>
      </c>
      <c r="R120" s="146">
        <f>SUM(P120*Q120)</f>
        <v>2080</v>
      </c>
      <c r="S120" s="139">
        <f>SUM(L120+O120+R120)</f>
        <v>6402.5</v>
      </c>
      <c r="T120" s="179"/>
      <c r="U120" s="179" t="s">
        <v>126</v>
      </c>
    </row>
    <row r="121" spans="1:21" s="184" customFormat="1" ht="45.75" customHeight="1">
      <c r="A121" s="150">
        <v>307</v>
      </c>
      <c r="B121" s="6">
        <v>2</v>
      </c>
      <c r="C121" s="6"/>
      <c r="D121" s="10">
        <f>SUM(S121/G121)</f>
        <v>39.672413793103445</v>
      </c>
      <c r="E121" s="51" t="s">
        <v>109</v>
      </c>
      <c r="F121" s="183" t="s">
        <v>174</v>
      </c>
      <c r="G121" s="181">
        <v>145</v>
      </c>
      <c r="H121" s="185" t="s">
        <v>110</v>
      </c>
      <c r="I121" s="49" t="s">
        <v>283</v>
      </c>
      <c r="J121" s="141">
        <v>150</v>
      </c>
      <c r="K121" s="142">
        <v>13</v>
      </c>
      <c r="L121" s="143">
        <f>SUM(J121*K121)</f>
        <v>1950</v>
      </c>
      <c r="M121" s="147">
        <v>147.5</v>
      </c>
      <c r="N121" s="148">
        <v>13</v>
      </c>
      <c r="O121" s="149">
        <f>SUM(M121*N121)</f>
        <v>1917.5</v>
      </c>
      <c r="P121" s="144">
        <v>145</v>
      </c>
      <c r="Q121" s="145">
        <v>13</v>
      </c>
      <c r="R121" s="146">
        <f>SUM(P121*Q121)</f>
        <v>1885</v>
      </c>
      <c r="S121" s="139">
        <f>SUM(L121+O121+R121)</f>
        <v>5752.5</v>
      </c>
      <c r="T121" s="179"/>
      <c r="U121" s="179" t="s">
        <v>111</v>
      </c>
    </row>
    <row r="122" spans="1:7" s="30" customFormat="1" ht="21">
      <c r="A122" s="42"/>
      <c r="B122" s="29"/>
      <c r="C122" s="43"/>
      <c r="D122" s="29"/>
      <c r="E122" s="29"/>
      <c r="F122" s="29"/>
      <c r="G122" s="29"/>
    </row>
    <row r="123" spans="1:8" s="121" customFormat="1" ht="15.75">
      <c r="A123" s="48"/>
      <c r="B123" s="132"/>
      <c r="C123" s="133"/>
      <c r="D123" s="14"/>
      <c r="E123" s="134"/>
      <c r="F123" s="132"/>
      <c r="G123" s="132"/>
      <c r="H123" s="131"/>
    </row>
    <row r="124" spans="1:7" s="30" customFormat="1" ht="21">
      <c r="A124" s="42"/>
      <c r="B124" s="29"/>
      <c r="C124" s="43"/>
      <c r="D124" s="29"/>
      <c r="E124" s="29"/>
      <c r="F124" s="29"/>
      <c r="G124" s="29"/>
    </row>
  </sheetData>
  <sheetProtection/>
  <mergeCells count="27">
    <mergeCell ref="B39:T39"/>
    <mergeCell ref="B6:U6"/>
    <mergeCell ref="B10:U10"/>
    <mergeCell ref="B5:T5"/>
    <mergeCell ref="B17:U17"/>
    <mergeCell ref="B22:T22"/>
    <mergeCell ref="B30:T30"/>
    <mergeCell ref="B35:T35"/>
    <mergeCell ref="B83:T83"/>
    <mergeCell ref="B73:T73"/>
    <mergeCell ref="B118:T118"/>
    <mergeCell ref="B77:T77"/>
    <mergeCell ref="B46:T46"/>
    <mergeCell ref="A1:T1"/>
    <mergeCell ref="A2:T2"/>
    <mergeCell ref="A3:T3"/>
    <mergeCell ref="A4:T4"/>
    <mergeCell ref="B25:T25"/>
    <mergeCell ref="B87:T87"/>
    <mergeCell ref="B97:T97"/>
    <mergeCell ref="B108:T108"/>
    <mergeCell ref="B113:T113"/>
    <mergeCell ref="B51:T51"/>
    <mergeCell ref="B55:T55"/>
    <mergeCell ref="B62:T62"/>
    <mergeCell ref="B66:T66"/>
    <mergeCell ref="B70:T70"/>
  </mergeCells>
  <printOptions/>
  <pageMargins left="0.11811023622047245" right="0.11811023622047245" top="0.7480314960629921" bottom="0.15748031496062992" header="0" footer="0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Президент</dc:creator>
  <cp:keywords/>
  <dc:description/>
  <cp:lastModifiedBy>Президент</cp:lastModifiedBy>
  <cp:lastPrinted>2013-11-23T15:30:07Z</cp:lastPrinted>
  <dcterms:created xsi:type="dcterms:W3CDTF">2012-09-15T13:55:26Z</dcterms:created>
  <dcterms:modified xsi:type="dcterms:W3CDTF">2013-11-27T22:37:27Z</dcterms:modified>
  <cp:category/>
  <cp:version/>
  <cp:contentType/>
  <cp:contentStatus/>
</cp:coreProperties>
</file>