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3" activeTab="6"/>
  </bookViews>
  <sheets>
    <sheet name="Веч_Рек_Класс_" sheetId="1" r:id="rId1"/>
    <sheet name="Юнш_55" sheetId="2" r:id="rId2"/>
    <sheet name="М_150" sheetId="3" r:id="rId3"/>
    <sheet name="Ж_Юн_35" sheetId="4" r:id="rId4"/>
    <sheet name="Юниор_75" sheetId="5" r:id="rId5"/>
    <sheet name="М_125" sheetId="6" r:id="rId6"/>
    <sheet name="Жен_45" sheetId="7" r:id="rId7"/>
    <sheet name="М_ПОДА_75" sheetId="8" r:id="rId8"/>
    <sheet name="Ж_ПОДА_35" sheetId="9" r:id="rId9"/>
    <sheet name="Вет3_55" sheetId="10" r:id="rId10"/>
    <sheet name="М_ПОДА_55" sheetId="11" r:id="rId11"/>
    <sheet name="Вет2_55" sheetId="12" r:id="rId12"/>
    <sheet name="Жен_35" sheetId="13" r:id="rId13"/>
    <sheet name="Вет1_75" sheetId="14" r:id="rId14"/>
    <sheet name="Вет2_75" sheetId="15" r:id="rId15"/>
    <sheet name="Вет1_100" sheetId="16" r:id="rId16"/>
    <sheet name="М_55" sheetId="17" r:id="rId17"/>
    <sheet name="М_75" sheetId="18" r:id="rId18"/>
    <sheet name="М_100" sheetId="19" r:id="rId19"/>
    <sheet name="КОМАНД_Зач" sheetId="20" r:id="rId20"/>
  </sheets>
  <definedNames/>
  <calcPr fullCalcOnLoad="1"/>
</workbook>
</file>

<file path=xl/sharedStrings.xml><?xml version="1.0" encoding="utf-8"?>
<sst xmlns="http://schemas.openxmlformats.org/spreadsheetml/2006/main" count="3433" uniqueCount="414">
  <si>
    <t xml:space="preserve">МЕЖРЕГИОНАЛЬНАЯ ОБЩЕСТВЕННАЯ  ОРГАНИЗАЦИЯ «ФЕДЕРАЦИЯ РУССКОГО ЖИМА» </t>
  </si>
  <si>
    <t>Открытый Национальный турнир по русскому жиму «Русская зима во Фряново 2012»</t>
  </si>
  <si>
    <t>Московская область, Щелковский муниципальный район, п.Фряново, ул.Первомайская, д.23, ДК_«Факел».                    Дата:  22 декабря 2012 г.</t>
  </si>
  <si>
    <t>"Классический русский жим" 22 декабря 2012.</t>
  </si>
  <si>
    <t>"Вечер рекордов России"</t>
  </si>
  <si>
    <t>№№</t>
  </si>
  <si>
    <t>Место личное</t>
  </si>
  <si>
    <t>Очки</t>
  </si>
  <si>
    <t>Команд. Очки</t>
  </si>
  <si>
    <t>№ билета</t>
  </si>
  <si>
    <t>ФИО</t>
  </si>
  <si>
    <t>Дата и год рожд.</t>
  </si>
  <si>
    <t>Собств. вес (кг)</t>
  </si>
  <si>
    <t>вес штанги</t>
  </si>
  <si>
    <t>Регион, город, спорт./клуб</t>
  </si>
  <si>
    <t>Результат (повтор.)</t>
  </si>
  <si>
    <t>Тоннаж, кг</t>
  </si>
  <si>
    <t>Разряд</t>
  </si>
  <si>
    <t>Тренер</t>
  </si>
  <si>
    <t>0007</t>
  </si>
  <si>
    <t>Гальцов Андрей Павлович</t>
  </si>
  <si>
    <t>19 октября 1965 (М,В_1)</t>
  </si>
  <si>
    <r>
      <t xml:space="preserve">Московская обл, г.Жуковский, с/к_"Кеттлер", </t>
    </r>
    <r>
      <rPr>
        <b/>
        <sz val="10"/>
        <color indexed="10"/>
        <rFont val="Times New Roman"/>
        <family val="1"/>
      </rPr>
      <t>команда "Старичок-мутант"</t>
    </r>
  </si>
  <si>
    <t>Рекорд России "Мужчины, вес штанги 125 кг"</t>
  </si>
  <si>
    <t>Мурашов А.К., Морозова Н.Ю.</t>
  </si>
  <si>
    <t>Рекорд России "М,Ветераны_1, вес штанги 125 кг"</t>
  </si>
  <si>
    <t>0064</t>
  </si>
  <si>
    <t>Гладков Александр Васильевич</t>
  </si>
  <si>
    <t>17 октября 1952 (М,В_3)</t>
  </si>
  <si>
    <t>Рекорд России "М,Ветераны_2, вес штанги 125 кг"</t>
  </si>
  <si>
    <t>Гальцов А.П.</t>
  </si>
  <si>
    <t>Рекорд России "М,Ветераны_3, вес штанги 125 кг"</t>
  </si>
  <si>
    <t>Рекорд России "М,Ветераны_3, вес штанги 100 кг"</t>
  </si>
  <si>
    <t>0034</t>
  </si>
  <si>
    <t>Никитина Ольга Алексеевна</t>
  </si>
  <si>
    <t>05 октября 1967  (Ж,В_1)</t>
  </si>
  <si>
    <t>Москва</t>
  </si>
  <si>
    <t>Рекорд России "Ж,Ветераны_1, вес штанги 45 кг"</t>
  </si>
  <si>
    <t>самост.</t>
  </si>
  <si>
    <t>0456</t>
  </si>
  <si>
    <t>Кувшинова Янина Сергеевна</t>
  </si>
  <si>
    <t>18 сентября 1986 (Ж)</t>
  </si>
  <si>
    <r>
      <t xml:space="preserve">Рязанская область, г.Рязань, </t>
    </r>
    <r>
      <rPr>
        <b/>
        <sz val="10"/>
        <color indexed="56"/>
        <rFont val="Times New Roman"/>
        <family val="1"/>
      </rPr>
      <t>команда "Рязань"</t>
    </r>
  </si>
  <si>
    <t>Рекорд России "Женщины, вес штанги 45 кг"</t>
  </si>
  <si>
    <t>Наумов В.А.</t>
  </si>
  <si>
    <t>0344</t>
  </si>
  <si>
    <t>Шарин Николай Александрович</t>
  </si>
  <si>
    <t>23 мая 1977 (М,ПОДА)</t>
  </si>
  <si>
    <t>Ивановская обл., г.Иваново, с/к_"Надежда"</t>
  </si>
  <si>
    <t>Рекорд России "М,ПОДА, вес штанги 75 кг"</t>
  </si>
  <si>
    <t>Егоркина Р.А.</t>
  </si>
  <si>
    <t>0441</t>
  </si>
  <si>
    <t>Маева Татьяна Владимировна</t>
  </si>
  <si>
    <t>05 июля 1958 (Ж,В_2,ПОДА)</t>
  </si>
  <si>
    <t>Ивановская обл, г.Родники</t>
  </si>
  <si>
    <t>Рекорд России "Ж,Ветераны_1, вес штанги 35 кг"</t>
  </si>
  <si>
    <t>Дудин В.В.</t>
  </si>
  <si>
    <t>Рекорд России "Ж,Ветераны_2, вес штанги 35 кг"</t>
  </si>
  <si>
    <t>0445</t>
  </si>
  <si>
    <t>Шокат Николай Григорьевич</t>
  </si>
  <si>
    <t>13 декабря 1947 (М,В_3)</t>
  </si>
  <si>
    <t>Архангельская обл, г.Северодвинск</t>
  </si>
  <si>
    <t>Рекорд России "М,Ветераны_3, вес штанги 55 кг"</t>
  </si>
  <si>
    <t>Шокат М.А.</t>
  </si>
  <si>
    <t>Абсолютный Рекорд России "М,ПОДА, вес штанги 55 кг"</t>
  </si>
  <si>
    <t>0202</t>
  </si>
  <si>
    <t>Лахтионов Виталий Александрович</t>
  </si>
  <si>
    <t>02 декабря 1961  (М,В_2)</t>
  </si>
  <si>
    <r>
      <t xml:space="preserve">Архангельская обл, п.Вычегодский, </t>
    </r>
    <r>
      <rPr>
        <b/>
        <sz val="10"/>
        <color indexed="10"/>
        <rFont val="Times New Roman"/>
        <family val="1"/>
      </rPr>
      <t>“Moscow_ATCC_GYM“</t>
    </r>
  </si>
  <si>
    <t>Рекорд России "М,Ветераны_2, вес штанги 55 кг"</t>
  </si>
  <si>
    <t>0154</t>
  </si>
  <si>
    <t>Игнатьев Евгений Викторович</t>
  </si>
  <si>
    <t>24 августа 1990 (М,Юниор)</t>
  </si>
  <si>
    <r>
      <t xml:space="preserve">Московская обл, г.Луховицы, </t>
    </r>
    <r>
      <rPr>
        <b/>
        <sz val="12"/>
        <color indexed="17"/>
        <rFont val="Times New Roman"/>
        <family val="1"/>
      </rPr>
      <t>команда "Факел"</t>
    </r>
  </si>
  <si>
    <t>Рекорд России "М,Юниоры (по допуску собст/веса не более 75 кг), вес штанги 55 кг"</t>
  </si>
  <si>
    <t>Рыховский В. А.</t>
  </si>
  <si>
    <t>"Классический русский жим" 18 ноября 2012.</t>
  </si>
  <si>
    <t>Мастер спорта МРОО ФРЖ</t>
  </si>
  <si>
    <t>0352</t>
  </si>
  <si>
    <t>Пивнов Владимир Петрович</t>
  </si>
  <si>
    <t>05 ноября 1953 (М,В_2)</t>
  </si>
  <si>
    <r>
      <t xml:space="preserve">Москва, </t>
    </r>
    <r>
      <rPr>
        <b/>
        <sz val="10"/>
        <color indexed="10"/>
        <rFont val="Times New Roman"/>
        <family val="1"/>
      </rPr>
      <t>“Moscow_ATCC_GYM“</t>
    </r>
  </si>
  <si>
    <t>Безяев А.С.</t>
  </si>
  <si>
    <t>0125</t>
  </si>
  <si>
    <t>Безяев Алексей Сергеевич</t>
  </si>
  <si>
    <t>19 июня 1966 (М,В_1)</t>
  </si>
  <si>
    <r>
      <t xml:space="preserve">Московская обл, г.Наро-Фоминск, </t>
    </r>
    <r>
      <rPr>
        <b/>
        <sz val="10"/>
        <color indexed="10"/>
        <rFont val="Times New Roman"/>
        <family val="1"/>
      </rPr>
      <t>“Moscow_ATCC_GYM“</t>
    </r>
  </si>
  <si>
    <t>0446</t>
  </si>
  <si>
    <t>Прохоров Дмитрий Владимирович</t>
  </si>
  <si>
    <t>15 декабря 1976 (М)</t>
  </si>
  <si>
    <t>Московская обл., Щелковский р., п,Фряново</t>
  </si>
  <si>
    <t>не указан</t>
  </si>
  <si>
    <t>0067</t>
  </si>
  <si>
    <t>Наторкин Максим Михайлович</t>
  </si>
  <si>
    <t>23 июля 1986 (М)</t>
  </si>
  <si>
    <r>
      <t xml:space="preserve">Рязанская обл, г.Рязань, ОЦ_"Бумеранг", </t>
    </r>
    <r>
      <rPr>
        <b/>
        <sz val="10"/>
        <color indexed="56"/>
        <rFont val="Times New Roman"/>
        <family val="1"/>
      </rPr>
      <t>команда "Рязань"</t>
    </r>
  </si>
  <si>
    <t>0447</t>
  </si>
  <si>
    <t>Глухов Алексей Павлович</t>
  </si>
  <si>
    <t>22 августа 1986(М)</t>
  </si>
  <si>
    <t>Наторкин М.М.</t>
  </si>
  <si>
    <t>0027</t>
  </si>
  <si>
    <t>Ширчков Игорь Михайлович</t>
  </si>
  <si>
    <t>20 февраля 1983 (М)</t>
  </si>
  <si>
    <t>Судейская бригада МРОО ФРЖ</t>
  </si>
  <si>
    <t>Главный судья</t>
  </si>
  <si>
    <t>0005</t>
  </si>
  <si>
    <t>Лучков А.Ю.</t>
  </si>
  <si>
    <t>Международная кат.</t>
  </si>
  <si>
    <t xml:space="preserve">Старший судья </t>
  </si>
  <si>
    <t>0303</t>
  </si>
  <si>
    <t>Епихин А.В.</t>
  </si>
  <si>
    <t>Томск</t>
  </si>
  <si>
    <t>2 Национальная кат.</t>
  </si>
  <si>
    <t>Московская обл.</t>
  </si>
  <si>
    <t>Технический судья</t>
  </si>
  <si>
    <t>0167</t>
  </si>
  <si>
    <t>Ерёменко И.А.</t>
  </si>
  <si>
    <t>Пенза</t>
  </si>
  <si>
    <t>Региональная кат.</t>
  </si>
  <si>
    <t>Судья при участниках</t>
  </si>
  <si>
    <t>0186</t>
  </si>
  <si>
    <t>Ефремова С.Н.</t>
  </si>
  <si>
    <t>Боковой судья</t>
  </si>
  <si>
    <t>0339</t>
  </si>
  <si>
    <t>Морозова Н.Ю.</t>
  </si>
  <si>
    <t>3 Национальная кат.</t>
  </si>
  <si>
    <t>0211</t>
  </si>
  <si>
    <t>Ковалев М.К.</t>
  </si>
  <si>
    <t>Судья стажер</t>
  </si>
  <si>
    <t>Пивнов В.П.</t>
  </si>
  <si>
    <t>стажер</t>
  </si>
  <si>
    <t xml:space="preserve">Судья </t>
  </si>
  <si>
    <t>0032</t>
  </si>
  <si>
    <t>Безяев А.С</t>
  </si>
  <si>
    <t>Секретарь</t>
  </si>
  <si>
    <t>"Классический русский жим" в номинации</t>
  </si>
  <si>
    <t>Юноши (от 11 полных лет до 18 включительно) – вес штанги 55 кг</t>
  </si>
  <si>
    <t>рекорды России на дату соревнований 21 декабря 2012 г.</t>
  </si>
  <si>
    <t>разряд</t>
  </si>
  <si>
    <t>коэфф. атлетизма</t>
  </si>
  <si>
    <t>МЛ. ЮНОШИ от 12 до 15 лет включит.</t>
  </si>
  <si>
    <t>55 кг.</t>
  </si>
  <si>
    <t>рекорд</t>
  </si>
  <si>
    <t>по допуску собств/веса не более 75,00 кг.</t>
  </si>
  <si>
    <t>2 юношеский</t>
  </si>
  <si>
    <t>ЮНОШИ от 12 до 18 лет включит.</t>
  </si>
  <si>
    <t>1 юношеский</t>
  </si>
  <si>
    <t>абсолютный рекорд</t>
  </si>
  <si>
    <t>3 спортивный</t>
  </si>
  <si>
    <t>ЮНИОРЫ от 12 до 23 лет включит.</t>
  </si>
  <si>
    <t>2 спортивный</t>
  </si>
  <si>
    <t>МУЖЧИНЫ  открытая номинация</t>
  </si>
  <si>
    <t>1 спортивный</t>
  </si>
  <si>
    <t>ВЕТЕРАНЫ - 1 (от 40 полных лет и старше)</t>
  </si>
  <si>
    <t>Кандидат в Мастера спорта</t>
  </si>
  <si>
    <t>Мастер спорта</t>
  </si>
  <si>
    <t>ВЕТЕРАНЫ - 2 (от 50 полных лет и старше)</t>
  </si>
  <si>
    <r>
      <t xml:space="preserve">Спорт/разряды - без допуска. </t>
    </r>
    <r>
      <rPr>
        <b/>
        <sz val="11"/>
        <color indexed="10"/>
        <rFont val="Times New Roman"/>
        <family val="1"/>
      </rPr>
      <t xml:space="preserve">"КМС", "МС" и "Элита" по допуску от собст./веса не более 75,00 кг. </t>
    </r>
    <r>
      <rPr>
        <b/>
        <sz val="11"/>
        <rFont val="Times New Roman"/>
        <family val="1"/>
      </rPr>
      <t xml:space="preserve"> Для ветеранов старше 50 лет и спортсменов ПОДА без допуска по весу тела.</t>
    </r>
  </si>
  <si>
    <t>ВЕТЕРАНЫ - 3 (от 60 полных лет и старше)</t>
  </si>
  <si>
    <t>ВЕТЕРАНЫ - 4 (от 70 полных лет и старше)</t>
  </si>
  <si>
    <t>0452</t>
  </si>
  <si>
    <t>Денисенко Евгений Сергеевич</t>
  </si>
  <si>
    <t>26 января 1995 (Юноша)</t>
  </si>
  <si>
    <t>Московская обл, г.Ногинск, с/к_"Магнум"</t>
  </si>
  <si>
    <t>КМС ФРЖ</t>
  </si>
  <si>
    <t>0443</t>
  </si>
  <si>
    <t>Дерябин Роман Юрьевич</t>
  </si>
  <si>
    <t>09 апреля 1994 (Юноша)</t>
  </si>
  <si>
    <t>Лахтионов В.А.</t>
  </si>
  <si>
    <t>0333</t>
  </si>
  <si>
    <t>Ужегов Данила Вадимович</t>
  </si>
  <si>
    <t>08 июля 1994 (М,Юноша)</t>
  </si>
  <si>
    <t>1_спортивный</t>
  </si>
  <si>
    <t>Рыховский В.А.</t>
  </si>
  <si>
    <t>0444</t>
  </si>
  <si>
    <t>Щербинин Михаил Анатольевич</t>
  </si>
  <si>
    <t>21 августа 1995 (М,Юноша)</t>
  </si>
  <si>
    <r>
      <t xml:space="preserve">Рязанская область, г.Рязань, кск"Авангард", </t>
    </r>
    <r>
      <rPr>
        <b/>
        <sz val="10"/>
        <color indexed="56"/>
        <rFont val="Times New Roman"/>
        <family val="1"/>
      </rPr>
      <t>команда "Рязань"</t>
    </r>
  </si>
  <si>
    <t>3_спортивный</t>
  </si>
  <si>
    <t>Ильенко Александр Андреевич</t>
  </si>
  <si>
    <t>23 марта 1996 (Юноша)</t>
  </si>
  <si>
    <t>Московская обл, Щелковский р_он, п.Фряново</t>
  </si>
  <si>
    <t>Ланин М.В.</t>
  </si>
  <si>
    <t>Ильченко Алексей Андреевич</t>
  </si>
  <si>
    <t>26 октября 1996 (Юноша)</t>
  </si>
  <si>
    <t>Московская обл, Щелковский р_он, г.Лосино-Петровский</t>
  </si>
  <si>
    <t>1_юношеский</t>
  </si>
  <si>
    <t>Рассказов Г.И.</t>
  </si>
  <si>
    <t>Пащенко Дмитрий Витальевич</t>
  </si>
  <si>
    <t>17 апреля 1995 (Юноша)</t>
  </si>
  <si>
    <t>Холодилин Виталий Сергеевич</t>
  </si>
  <si>
    <t>27 ноября 1997 (Мл.Юноша)</t>
  </si>
  <si>
    <t>б/р</t>
  </si>
  <si>
    <t>в/к</t>
  </si>
  <si>
    <t>Чернов Илья Александрович</t>
  </si>
  <si>
    <t>1992 г. (Юниор)</t>
  </si>
  <si>
    <t>2_спортивный</t>
  </si>
  <si>
    <t>Мужчины (открытый зачет) - вес штанги 150 кг</t>
  </si>
  <si>
    <t>МЛ. ЮНОШИ от 13 до 15 лет включит.</t>
  </si>
  <si>
    <t>150 кг.</t>
  </si>
  <si>
    <t>нет</t>
  </si>
  <si>
    <t>ЮНОШИ от 13 до 18 лет включит.</t>
  </si>
  <si>
    <t>ЮНИОРЫ от 13 до 23 лет включит.</t>
  </si>
  <si>
    <t>ВЕТЕРАНЫ - 1 (от 40 лет и старше)</t>
  </si>
  <si>
    <t>ВЕТЕРАНЫ - 2 (от 50 лет и старше)</t>
  </si>
  <si>
    <t>ВЕТЕРАНЫ - 3 (от 60 лет и старше)</t>
  </si>
  <si>
    <t>ВЕТЕРАНЫ - 4 (от 70 лет и старше)</t>
  </si>
  <si>
    <t>Допуска по собственному весу спортсмена нет</t>
  </si>
  <si>
    <t>0451</t>
  </si>
  <si>
    <t>Корсаков Дмитрий Анатольевич</t>
  </si>
  <si>
    <t>19 декабря 1975 (М)</t>
  </si>
  <si>
    <t>0087</t>
  </si>
  <si>
    <t>Есаков Алексей Игоревич</t>
  </si>
  <si>
    <t>13 ноября 1977 (М)</t>
  </si>
  <si>
    <r>
      <t xml:space="preserve">Рязанская область, г.Рязань, с/к_РГАТУ, </t>
    </r>
    <r>
      <rPr>
        <b/>
        <sz val="10"/>
        <color indexed="56"/>
        <rFont val="Times New Roman"/>
        <family val="1"/>
      </rPr>
      <t>команда "Рязань"</t>
    </r>
  </si>
  <si>
    <t>Юниорки (от 11 полных лет до 23 лет включительно) – вес штанги 35 кг</t>
  </si>
  <si>
    <t>МЛ. ДЕВУШКИ (от 11 до 15 лет вкл.)</t>
  </si>
  <si>
    <t>35 кг.</t>
  </si>
  <si>
    <t>ДЕВУШКИ (от 11 до 18 лет вкл.)</t>
  </si>
  <si>
    <t>ЮНИОРКИ (от 11 до 23 лет вкл.)</t>
  </si>
  <si>
    <t>ЖЕНЩИНЫ (допуск не более 60,00 кг.)</t>
  </si>
  <si>
    <t>по допуску собств/веса не более 60,00 кг.</t>
  </si>
  <si>
    <t>ЖЕНЩИНЫ</t>
  </si>
  <si>
    <t>ЖЕНЩИНЫ ВЕТЕРАНЫ - 1, (от 40 лет и старше)</t>
  </si>
  <si>
    <t>ЖЕНЩИНЫ ВЕТЕРАНЫ - 2, (от 50 лет и старше)</t>
  </si>
  <si>
    <t>ЮНИОРКИ (Ж.ПОДА) (до 23 лет вкл.)</t>
  </si>
  <si>
    <t>ЖЕНЩИНЫ - ПОДА</t>
  </si>
  <si>
    <t>ЖЕНЩИНЫ, ПОДА, ВЕТЕРАНЫ_1, (от 40 лет и старше)</t>
  </si>
  <si>
    <t>0448</t>
  </si>
  <si>
    <t>Кузина Наталья Игоревна</t>
  </si>
  <si>
    <t>05 октября 1990 (Ж,Юниорка)</t>
  </si>
  <si>
    <t>Москва, с/к_"Империя фитнеса"</t>
  </si>
  <si>
    <t>Реутов Е.    Либерант Л.М.</t>
  </si>
  <si>
    <t>Юниоры (до 23 лет включительно) - вес штанги 75 кг</t>
  </si>
  <si>
    <t>75 кг.</t>
  </si>
  <si>
    <t>0332</t>
  </si>
  <si>
    <t>Силушин Павел Александрович</t>
  </si>
  <si>
    <t>17 сентября 1989 (М,Юниор)</t>
  </si>
  <si>
    <t>МС ФРЖ</t>
  </si>
  <si>
    <t>Есаков А.И.</t>
  </si>
  <si>
    <t>0221</t>
  </si>
  <si>
    <t>Кудаев Артем Алексеевич</t>
  </si>
  <si>
    <t>09 декабря 1996 (М,Юноша)</t>
  </si>
  <si>
    <t>Ковалев Михаил Куприянович</t>
  </si>
  <si>
    <t>04 апреля 1990 (М,Юниор)</t>
  </si>
  <si>
    <r>
      <t xml:space="preserve">Томская обл, г.Томск, </t>
    </r>
    <r>
      <rPr>
        <b/>
        <sz val="10"/>
        <color indexed="60"/>
        <rFont val="Times New Roman"/>
        <family val="1"/>
      </rPr>
      <t>ком."Томск-Иваново"</t>
    </r>
  </si>
  <si>
    <t>0134</t>
  </si>
  <si>
    <t>Новиков Вячеслав Артурович</t>
  </si>
  <si>
    <t>08 июня 1992 (М,Юниор)</t>
  </si>
  <si>
    <t>Владимирская обл, г,Покров</t>
  </si>
  <si>
    <t>0158</t>
  </si>
  <si>
    <t>Кулагин Дмитрий Андреевич</t>
  </si>
  <si>
    <t>02 октября 1993 (М,Юноша)</t>
  </si>
  <si>
    <t>0442</t>
  </si>
  <si>
    <t>Болдырев Владислав Сергеевич</t>
  </si>
  <si>
    <t>08 марта 1992 (Юниор)</t>
  </si>
  <si>
    <t>Московская обл, Щелковский р_он, г.Юбилейный</t>
  </si>
  <si>
    <t>Мужчины (открытый зачет) - вес штанги 125 кг</t>
  </si>
  <si>
    <t>125 кг.</t>
  </si>
  <si>
    <r>
      <t xml:space="preserve">2 рекорда России, </t>
    </r>
    <r>
      <rPr>
        <sz val="12"/>
        <rFont val="Times New Roman"/>
        <family val="1"/>
      </rPr>
      <t>МС ФРЖ</t>
    </r>
  </si>
  <si>
    <t>0107</t>
  </si>
  <si>
    <t>Епихин Антон Владимирович</t>
  </si>
  <si>
    <t>11 октября 1988 (М,Юниор)</t>
  </si>
  <si>
    <r>
      <t xml:space="preserve">Томская обл, г.Томск, </t>
    </r>
    <r>
      <rPr>
        <b/>
        <sz val="10"/>
        <color indexed="60"/>
        <rFont val="Times New Roman"/>
        <family val="1"/>
      </rPr>
      <t>команда "Томск-Иваново"</t>
    </r>
  </si>
  <si>
    <t>Обухович А. Шелепов А.К.</t>
  </si>
  <si>
    <t>0335</t>
  </si>
  <si>
    <t>Подобин Сергей Михайлович</t>
  </si>
  <si>
    <t>23 июля 1981 (М)</t>
  </si>
  <si>
    <r>
      <t>2 рекорда России,</t>
    </r>
    <r>
      <rPr>
        <sz val="12"/>
        <rFont val="Times New Roman"/>
        <family val="1"/>
      </rPr>
      <t xml:space="preserve"> 2_спортивный</t>
    </r>
  </si>
  <si>
    <t>Женщины (открытый зачет) – вес штанги 45 кг</t>
  </si>
  <si>
    <t>МЛ. ДЕВУШКИ (от 11 до 16 лет вкл.)</t>
  </si>
  <si>
    <t>45 кг.</t>
  </si>
  <si>
    <t>вес штанги (кг)</t>
  </si>
  <si>
    <r>
      <t xml:space="preserve">рекорд России, </t>
    </r>
    <r>
      <rPr>
        <sz val="12"/>
        <rFont val="Times New Roman"/>
        <family val="1"/>
      </rPr>
      <t>КМС ФРЖ</t>
    </r>
  </si>
  <si>
    <t>М, Спортсмены с ПОДА – вес штанги 75 кг</t>
  </si>
  <si>
    <t>ПОДА ЮНОШИ от 11 до 18 лет включит.</t>
  </si>
  <si>
    <t>ПОДА ЮНИОРЫ от 12 до 23 лет включит.</t>
  </si>
  <si>
    <t>ПОДА МУЖЧИНЫ  открытая номинация</t>
  </si>
  <si>
    <t>ПОДА ВЕТЕРАНЫ - 1 (от 40 полных лет и старше)</t>
  </si>
  <si>
    <t>ПОДА ВЕТЕРАНЫ - 2 (от 50 полных лет и старше)</t>
  </si>
  <si>
    <t>ПОДА ВЕТЕРАНЫ - 3 (от 60 полных лет и старше)</t>
  </si>
  <si>
    <t>Допуска по собственному весу спортсмена нет.</t>
  </si>
  <si>
    <r>
      <t xml:space="preserve">Ивановская обл., г.Иваново, с/к_"Надежда", </t>
    </r>
    <r>
      <rPr>
        <b/>
        <sz val="14"/>
        <color indexed="60"/>
        <rFont val="Times New Roman"/>
        <family val="1"/>
      </rPr>
      <t>команда "Томск-Иваново"</t>
    </r>
  </si>
  <si>
    <r>
      <t xml:space="preserve">рекорд России,    </t>
    </r>
    <r>
      <rPr>
        <sz val="12"/>
        <rFont val="Times New Roman"/>
        <family val="1"/>
      </rPr>
      <t>МС ФРЖ</t>
    </r>
  </si>
  <si>
    <t>"Женщины, Спортсмены с ПОДА, вес штанги - 35 кг."</t>
  </si>
  <si>
    <t>МЛ. ДЕВУШКИ (Ж.ПОДА) (от 11 до 15 лет вкл.)</t>
  </si>
  <si>
    <t>ДЕВУШКИ (Ж.ПОДА) (до 18 лет вкл.)</t>
  </si>
  <si>
    <t>ЖЕНЩИНЫ (ПОДА) открытая номинация</t>
  </si>
  <si>
    <t>ЖЕНЩИНЫ (ПОДА) ВЕТ._1, (от 40 лет и старше)</t>
  </si>
  <si>
    <t>ЖЕНЩИНЫ (ПОДА) ВЕТ._2, (от 50 лет и старше)</t>
  </si>
  <si>
    <r>
      <t>Ивановская обл, г.Родники,</t>
    </r>
    <r>
      <rPr>
        <b/>
        <sz val="12"/>
        <color indexed="60"/>
        <rFont val="Times New Roman"/>
        <family val="1"/>
      </rPr>
      <t xml:space="preserve"> команда "Томск-Иваново"</t>
    </r>
  </si>
  <si>
    <r>
      <t xml:space="preserve">2 рекорда России, </t>
    </r>
    <r>
      <rPr>
        <sz val="12"/>
        <rFont val="Times New Roman"/>
        <family val="1"/>
      </rPr>
      <t>2_спортивный</t>
    </r>
  </si>
  <si>
    <t>Новожилова Лилия Леонидовна</t>
  </si>
  <si>
    <t>01 ноября 1980 (Ж,ПОДА)</t>
  </si>
  <si>
    <r>
      <t xml:space="preserve">Рязанская область, г.Рязань, с/к"Богатырь", </t>
    </r>
    <r>
      <rPr>
        <b/>
        <sz val="12"/>
        <color indexed="56"/>
        <rFont val="Times New Roman"/>
        <family val="1"/>
      </rPr>
      <t>команда "Рязань"</t>
    </r>
  </si>
  <si>
    <t>Соколовский Б.В.</t>
  </si>
  <si>
    <t>Ветераны 3 (от 60 лет и старше) - вес штанги 55 кг</t>
  </si>
  <si>
    <t>0039</t>
  </si>
  <si>
    <t>Стрельцов Александр Алексеевич</t>
  </si>
  <si>
    <t>09 июля 1951  (М,В_3)</t>
  </si>
  <si>
    <r>
      <t>Москва, с/к_"Империя Фитнеса",</t>
    </r>
    <r>
      <rPr>
        <b/>
        <sz val="10"/>
        <color indexed="30"/>
        <rFont val="Times New Roman"/>
        <family val="1"/>
      </rPr>
      <t xml:space="preserve"> команда "Рязань"</t>
    </r>
  </si>
  <si>
    <t>рекорд России, МС ФРЖ</t>
  </si>
  <si>
    <t>0047</t>
  </si>
  <si>
    <t>Загускин Анатолий Львович</t>
  </si>
  <si>
    <t>30 декабря 1949 (М,В_3)</t>
  </si>
  <si>
    <t>Московская обл, Ногинский р-он, г.Черноголовка</t>
  </si>
  <si>
    <t>0108</t>
  </si>
  <si>
    <t>Карнаухов Рюрик Александрович</t>
  </si>
  <si>
    <t>19 января 1939  (М,В_4,ПОДА)</t>
  </si>
  <si>
    <t>Московская обл., г.Подольск, с/к_"Витязь"</t>
  </si>
  <si>
    <t>Мужчины, Спортсмены с ПОДА – вес штанги 55 кг.</t>
  </si>
  <si>
    <r>
      <t xml:space="preserve">Спорт/разряды - без допуска. </t>
    </r>
    <r>
      <rPr>
        <b/>
        <sz val="9"/>
        <color indexed="10"/>
        <rFont val="Times New Roman"/>
        <family val="1"/>
      </rPr>
      <t xml:space="preserve">"КМС", "МС" и "Элита" по допуску от собст./веса не более 75,00 кг. </t>
    </r>
    <r>
      <rPr>
        <b/>
        <sz val="9"/>
        <rFont val="Times New Roman"/>
        <family val="1"/>
      </rPr>
      <t xml:space="preserve"> Для ветеранов старше 50 лет и спортсменов ПОДА без допуска по весу тела.</t>
    </r>
  </si>
  <si>
    <r>
      <t xml:space="preserve">рекорд России, </t>
    </r>
    <r>
      <rPr>
        <sz val="12"/>
        <rFont val="Times New Roman"/>
        <family val="1"/>
      </rPr>
      <t>МС_ФРЖ</t>
    </r>
  </si>
  <si>
    <t>Соколовский Борис Владленович</t>
  </si>
  <si>
    <t>11 июня 1961 (М,В_2)</t>
  </si>
  <si>
    <r>
      <t xml:space="preserve">Рязанская область, г.Рязань, с/к_"Богатырь", </t>
    </r>
    <r>
      <rPr>
        <b/>
        <sz val="10"/>
        <color indexed="56"/>
        <rFont val="Times New Roman"/>
        <family val="1"/>
      </rPr>
      <t>команда "Рязань"</t>
    </r>
  </si>
  <si>
    <t>Ветераны 2 (от 50 лет и старше) - вес штанги 55 кг</t>
  </si>
  <si>
    <r>
      <t xml:space="preserve">рекорд России, </t>
    </r>
    <r>
      <rPr>
        <sz val="12"/>
        <rFont val="Times New Roman"/>
        <family val="1"/>
      </rPr>
      <t>МС ФРЖ</t>
    </r>
  </si>
  <si>
    <t>Москва, с/к_"Империя Фитнеса"</t>
  </si>
  <si>
    <t>0367</t>
  </si>
  <si>
    <t>Можаев  Евгений Валентинович</t>
  </si>
  <si>
    <t>28 марта 1960 (М,В_2)</t>
  </si>
  <si>
    <t>Женщины (открытый зачет) – вес штанги 35 кг</t>
  </si>
  <si>
    <t>Яковлева Наталья Михайловна</t>
  </si>
  <si>
    <t>14 мая 1989 (Ж)</t>
  </si>
  <si>
    <t>Нетишина Любовь Михайловна</t>
  </si>
  <si>
    <t>23 августа 1987 (Ж)</t>
  </si>
  <si>
    <t>Ветераны 1 (от 40 лет и старше) - вес штанги 75 кг</t>
  </si>
  <si>
    <t>кандидат в Мастера спорта</t>
  </si>
  <si>
    <t>Ерёменко Игорь Альбертович</t>
  </si>
  <si>
    <t>10 февраля 1971 (М,В_1)</t>
  </si>
  <si>
    <r>
      <t xml:space="preserve">Пензенская обл., г.Пенза, </t>
    </r>
    <r>
      <rPr>
        <b/>
        <sz val="10"/>
        <color indexed="10"/>
        <rFont val="Times New Roman"/>
        <family val="1"/>
      </rPr>
      <t>команда "Старичок-мутант"</t>
    </r>
  </si>
  <si>
    <t>0347</t>
  </si>
  <si>
    <t>Рассказов Геннадий Иванович</t>
  </si>
  <si>
    <t>04 сентября 1966 (М,В_1)</t>
  </si>
  <si>
    <t>0373</t>
  </si>
  <si>
    <t>Мадьяров Дамир Рафатьевич</t>
  </si>
  <si>
    <t>24 июня 1967 (М,В_1)</t>
  </si>
  <si>
    <r>
      <t xml:space="preserve">Московская обл, г.Люберцы, </t>
    </r>
    <r>
      <rPr>
        <b/>
        <sz val="10"/>
        <color indexed="10"/>
        <rFont val="Times New Roman"/>
        <family val="1"/>
      </rPr>
      <t>“Moscow_ATCC_GYM“</t>
    </r>
  </si>
  <si>
    <t>0400</t>
  </si>
  <si>
    <t>Муравьев Сергей Владимирович</t>
  </si>
  <si>
    <t>18 июня 1970 (М,В_1)</t>
  </si>
  <si>
    <t>Москва, команда ЮАО</t>
  </si>
  <si>
    <t>отказ</t>
  </si>
  <si>
    <t>Ветераны 2 (от 50 лет и старше) - вес штанги 75 кг</t>
  </si>
  <si>
    <t>0094</t>
  </si>
  <si>
    <t>Гуль Игорь Петрович</t>
  </si>
  <si>
    <t>18 января 1961  (М,В_2)</t>
  </si>
  <si>
    <t>Старший судья</t>
  </si>
  <si>
    <t>Ветераны_1 (от 40 лет и старше) - вес штанги 100 кг</t>
  </si>
  <si>
    <t>100 кг.</t>
  </si>
  <si>
    <t>Мурашов А.К.,         Морозова Н.Ю.</t>
  </si>
  <si>
    <t>0366</t>
  </si>
  <si>
    <t>Коровацкий Сергей Михайлович</t>
  </si>
  <si>
    <t>01 сентября 1961 (М,В_2)</t>
  </si>
  <si>
    <r>
      <t xml:space="preserve">Москва, </t>
    </r>
    <r>
      <rPr>
        <b/>
        <sz val="10"/>
        <rFont val="Times New Roman"/>
        <family val="1"/>
      </rPr>
      <t>“Moscow_ATCC_GYM“</t>
    </r>
  </si>
  <si>
    <r>
      <t xml:space="preserve">Московская обл, г.Наро-Фоминск, </t>
    </r>
    <r>
      <rPr>
        <b/>
        <sz val="10"/>
        <rFont val="Times New Roman"/>
        <family val="1"/>
      </rPr>
      <t>“Moscow_ATCC_GYM“</t>
    </r>
  </si>
  <si>
    <r>
      <t xml:space="preserve">Архангельская обл, Котласский район, п.Вычегодский, </t>
    </r>
    <r>
      <rPr>
        <b/>
        <sz val="10"/>
        <rFont val="Times New Roman"/>
        <family val="1"/>
      </rPr>
      <t>“Moscow_ATCC_GYM“</t>
    </r>
  </si>
  <si>
    <t>Мужчины (открытый зачет) - вес штанги 55 кг (допуск по собс./весу не более 75 кг)</t>
  </si>
  <si>
    <t>0157</t>
  </si>
  <si>
    <t>Сорокин Дмитрий Валерьевич</t>
  </si>
  <si>
    <t>17 апреля 1990 (М,Юниор)</t>
  </si>
  <si>
    <t>Мужчины (открытый зачет) - вес штанги 75 кг</t>
  </si>
  <si>
    <t>0156</t>
  </si>
  <si>
    <t>Игнатьев Дмитрий Викторович</t>
  </si>
  <si>
    <t>28 декабря 1987 (М)</t>
  </si>
  <si>
    <t>Скрипин Владимир Олегович</t>
  </si>
  <si>
    <t>31 июля 1980 (М)</t>
  </si>
  <si>
    <t>не указал</t>
  </si>
  <si>
    <t>0450</t>
  </si>
  <si>
    <t>Крылов Николай Иванович</t>
  </si>
  <si>
    <t>24 ноября 1982 (М)</t>
  </si>
  <si>
    <t>Московская обл, г.Ногинск</t>
  </si>
  <si>
    <t>0098</t>
  </si>
  <si>
    <t>Колышев Алексей Викторович</t>
  </si>
  <si>
    <t>5 июня 1973 (М)</t>
  </si>
  <si>
    <t>Московская обл. г. Черноголовка</t>
  </si>
  <si>
    <t>Загускин А.Л.</t>
  </si>
  <si>
    <t>Ганин Андрей Александрович</t>
  </si>
  <si>
    <t>24 июня 1983 (М)</t>
  </si>
  <si>
    <t>Широков Андрей Михайлович</t>
  </si>
  <si>
    <t>11 июня 1987 (М)</t>
  </si>
  <si>
    <t>Мельников Сергей Александрович</t>
  </si>
  <si>
    <t>12 апреля 1975 (М)</t>
  </si>
  <si>
    <t>Мужчины (открытый зачет) - вес штанги 100 кг</t>
  </si>
  <si>
    <t>0117</t>
  </si>
  <si>
    <t>Семин Владимир Владимирович</t>
  </si>
  <si>
    <t>30 июня 1973 (М)</t>
  </si>
  <si>
    <t>Командный зачет</t>
  </si>
  <si>
    <t>1 место КОМАНДА:</t>
  </si>
  <si>
    <t>“Moscow_ATCC_GYM“</t>
  </si>
  <si>
    <t>выписать грамоту!</t>
  </si>
  <si>
    <t>сумма русжимов</t>
  </si>
  <si>
    <t>командный приз - 2 обрезиненных цветных диска с "хватами" по 10 кг =106 русжимов.</t>
  </si>
  <si>
    <t>2 место КОМАНДА:</t>
  </si>
  <si>
    <t>"СТАРИЧОК-МУТАНТ"</t>
  </si>
  <si>
    <r>
      <t>Московская обл, г.Жуковский, с/к_"Кеттлер",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команда "Старичок-мутант"</t>
    </r>
  </si>
  <si>
    <t>2 рекорда России, МС ФРЖ</t>
  </si>
  <si>
    <t>командный приз - оставили кредит в русжимах! Кредит - 88 русжимов.</t>
  </si>
  <si>
    <t>3 место КОМАНДА:</t>
  </si>
  <si>
    <t>"РЯЗАНЬ"</t>
  </si>
  <si>
    <r>
      <t>Москва, с/к_"Империя Фитнеса",</t>
    </r>
    <r>
      <rPr>
        <b/>
        <sz val="10"/>
        <color indexed="56"/>
        <rFont val="Times New Roman"/>
        <family val="1"/>
      </rPr>
      <t xml:space="preserve"> команда "Рязань"</t>
    </r>
  </si>
  <si>
    <r>
      <t>Рязанская область, г.Рязань, с/к_"Богатырь",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56"/>
        <rFont val="Times New Roman"/>
        <family val="1"/>
      </rPr>
      <t>команда "Рязань"</t>
    </r>
  </si>
  <si>
    <t>?</t>
  </si>
  <si>
    <r>
      <t>Рязанская область, г.Рязань, с/к_РГАТУ,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56"/>
        <rFont val="Times New Roman"/>
        <family val="1"/>
      </rPr>
      <t>команда "Рязань"</t>
    </r>
  </si>
  <si>
    <r>
      <t>Рязанская область, г.Рязань, кск"Авангард",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56"/>
        <rFont val="Times New Roman"/>
        <family val="1"/>
      </rPr>
      <t>команда "Рязань"</t>
    </r>
  </si>
  <si>
    <t>командный приз - 6 футболок ФРЖ.</t>
  </si>
  <si>
    <t>4 место КОМАНДА:</t>
  </si>
  <si>
    <t>"Факел"</t>
  </si>
  <si>
    <t>Оставили кредит - 83 русжима!</t>
  </si>
  <si>
    <t>5 место КОМАНДА:</t>
  </si>
  <si>
    <t>"Томск-Иваново"</t>
  </si>
  <si>
    <t>рекорд России, МС_ФРЖ</t>
  </si>
  <si>
    <t>командный приз - 4 футболки ФРЖ + 1 ПАЗЛ МРОО ФРЖ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</si>
</sst>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_(* #,##0.00_);_(* \(#,##0.00\);_(* \-??_);_(@_)"/>
    <numFmt numFmtId="167" formatCode="0.00"/>
    <numFmt numFmtId="168" formatCode="0"/>
    <numFmt numFmtId="169" formatCode="@"/>
    <numFmt numFmtId="170" formatCode="DD/MM/YYYY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17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2"/>
    </font>
    <font>
      <b/>
      <sz val="8"/>
      <color indexed="10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1"/>
      <color indexed="10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8"/>
      <color indexed="10"/>
      <name val="Times New Roman"/>
      <family val="1"/>
    </font>
    <font>
      <sz val="9"/>
      <name val="Times New Roman"/>
      <family val="1"/>
    </font>
    <font>
      <b/>
      <sz val="12"/>
      <name val="Arial Cyr"/>
      <family val="2"/>
    </font>
    <font>
      <b/>
      <sz val="8"/>
      <name val="Arial Cyr"/>
      <family val="2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6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b/>
      <sz val="18"/>
      <color indexed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15" fillId="0" borderId="0">
      <alignment horizontal="left"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20" fillId="4" borderId="0" applyNumberFormat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Alignment="1">
      <alignment wrapText="1"/>
    </xf>
    <xf numFmtId="167" fontId="0" fillId="0" borderId="0" xfId="0" applyNumberFormat="1" applyAlignment="1">
      <alignment wrapText="1"/>
    </xf>
    <xf numFmtId="164" fontId="21" fillId="0" borderId="0" xfId="0" applyFont="1" applyAlignment="1">
      <alignment wrapText="1"/>
    </xf>
    <xf numFmtId="164" fontId="0" fillId="0" borderId="0" xfId="0" applyAlignment="1">
      <alignment horizontal="center" wrapText="1"/>
    </xf>
    <xf numFmtId="164" fontId="22" fillId="0" borderId="0" xfId="0" applyFont="1" applyAlignment="1">
      <alignment wrapText="1"/>
    </xf>
    <xf numFmtId="164" fontId="23" fillId="0" borderId="10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4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6" fillId="22" borderId="13" xfId="0" applyFont="1" applyFill="1" applyBorder="1" applyAlignment="1">
      <alignment horizontal="center" vertical="center" wrapText="1"/>
    </xf>
    <xf numFmtId="164" fontId="26" fillId="22" borderId="14" xfId="0" applyFont="1" applyFill="1" applyBorder="1" applyAlignment="1">
      <alignment horizontal="center" vertical="center" wrapText="1"/>
    </xf>
    <xf numFmtId="164" fontId="27" fillId="0" borderId="0" xfId="0" applyFont="1" applyAlignment="1">
      <alignment wrapText="1"/>
    </xf>
    <xf numFmtId="164" fontId="28" fillId="0" borderId="15" xfId="0" applyFont="1" applyFill="1" applyBorder="1" applyAlignment="1">
      <alignment horizontal="center" vertical="center" wrapText="1"/>
    </xf>
    <xf numFmtId="167" fontId="28" fillId="0" borderId="1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9" fillId="0" borderId="16" xfId="59" applyFont="1" applyFill="1" applyBorder="1" applyAlignment="1">
      <alignment horizontal="center" vertical="center" wrapText="1"/>
      <protection/>
    </xf>
    <xf numFmtId="168" fontId="25" fillId="0" borderId="16" xfId="59" applyNumberFormat="1" applyFont="1" applyFill="1" applyBorder="1" applyAlignment="1">
      <alignment horizontal="center" vertical="center" wrapText="1"/>
      <protection/>
    </xf>
    <xf numFmtId="167" fontId="25" fillId="0" borderId="16" xfId="59" applyNumberFormat="1" applyFont="1" applyFill="1" applyBorder="1" applyAlignment="1">
      <alignment horizontal="center" vertical="center" wrapText="1"/>
      <protection/>
    </xf>
    <xf numFmtId="164" fontId="29" fillId="0" borderId="16" xfId="59" applyNumberFormat="1" applyFont="1" applyFill="1" applyBorder="1" applyAlignment="1">
      <alignment horizontal="center" vertical="center" wrapText="1"/>
      <protection/>
    </xf>
    <xf numFmtId="169" fontId="29" fillId="24" borderId="16" xfId="59" applyNumberFormat="1" applyFont="1" applyFill="1" applyBorder="1" applyAlignment="1">
      <alignment horizontal="center" vertical="center" wrapText="1"/>
      <protection/>
    </xf>
    <xf numFmtId="164" fontId="30" fillId="0" borderId="16" xfId="59" applyFont="1" applyFill="1" applyBorder="1" applyAlignment="1">
      <alignment horizontal="left" vertical="center" wrapText="1"/>
      <protection/>
    </xf>
    <xf numFmtId="170" fontId="29" fillId="0" borderId="16" xfId="59" applyNumberFormat="1" applyFont="1" applyFill="1" applyBorder="1" applyAlignment="1">
      <alignment horizontal="center" vertical="center" wrapText="1"/>
      <protection/>
    </xf>
    <xf numFmtId="167" fontId="29" fillId="0" borderId="16" xfId="59" applyNumberFormat="1" applyFont="1" applyFill="1" applyBorder="1" applyAlignment="1">
      <alignment horizontal="center" vertical="center" wrapText="1"/>
      <protection/>
    </xf>
    <xf numFmtId="164" fontId="23" fillId="0" borderId="16" xfId="59" applyNumberFormat="1" applyFont="1" applyFill="1" applyBorder="1" applyAlignment="1">
      <alignment horizontal="center" vertical="center" wrapText="1"/>
      <protection/>
    </xf>
    <xf numFmtId="164" fontId="31" fillId="0" borderId="16" xfId="59" applyFont="1" applyFill="1" applyBorder="1" applyAlignment="1">
      <alignment horizontal="left" vertical="center" wrapText="1"/>
      <protection/>
    </xf>
    <xf numFmtId="164" fontId="33" fillId="0" borderId="16" xfId="59" applyFont="1" applyFill="1" applyBorder="1" applyAlignment="1">
      <alignment horizontal="center" vertical="center" wrapText="1"/>
      <protection/>
    </xf>
    <xf numFmtId="164" fontId="34" fillId="0" borderId="16" xfId="59" applyFont="1" applyFill="1" applyBorder="1" applyAlignment="1">
      <alignment horizontal="center" vertical="center" wrapText="1"/>
      <protection/>
    </xf>
    <xf numFmtId="164" fontId="28" fillId="0" borderId="16" xfId="59" applyFont="1" applyFill="1" applyBorder="1" applyAlignment="1">
      <alignment horizontal="center" vertical="center" wrapText="1"/>
      <protection/>
    </xf>
    <xf numFmtId="164" fontId="28" fillId="0" borderId="16" xfId="59" applyFont="1" applyFill="1" applyBorder="1" applyAlignment="1">
      <alignment horizontal="left" vertical="center" wrapText="1"/>
      <protection/>
    </xf>
    <xf numFmtId="164" fontId="26" fillId="22" borderId="17" xfId="0" applyFont="1" applyFill="1" applyBorder="1" applyAlignment="1">
      <alignment horizontal="center" vertical="center" wrapText="1"/>
    </xf>
    <xf numFmtId="164" fontId="37" fillId="22" borderId="18" xfId="0" applyFont="1" applyFill="1" applyBorder="1" applyAlignment="1">
      <alignment horizontal="center" vertical="center" wrapText="1"/>
    </xf>
    <xf numFmtId="164" fontId="26" fillId="0" borderId="16" xfId="59" applyFont="1" applyFill="1" applyBorder="1" applyAlignment="1">
      <alignment horizontal="center" vertical="center" wrapText="1"/>
      <protection/>
    </xf>
    <xf numFmtId="164" fontId="29" fillId="0" borderId="16" xfId="0" applyFont="1" applyFill="1" applyBorder="1" applyAlignment="1">
      <alignment horizontal="center" vertical="center" wrapText="1"/>
    </xf>
    <xf numFmtId="164" fontId="28" fillId="0" borderId="0" xfId="0" applyFont="1" applyAlignment="1">
      <alignment wrapText="1"/>
    </xf>
    <xf numFmtId="164" fontId="22" fillId="0" borderId="0" xfId="0" applyFont="1" applyAlignment="1">
      <alignment vertical="center"/>
    </xf>
    <xf numFmtId="169" fontId="30" fillId="24" borderId="16" xfId="0" applyNumberFormat="1" applyFont="1" applyFill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9" fillId="0" borderId="0" xfId="0" applyFont="1" applyAlignment="1">
      <alignment horizontal="center" vertical="center" wrapText="1"/>
    </xf>
    <xf numFmtId="164" fontId="22" fillId="0" borderId="19" xfId="0" applyFont="1" applyBorder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21" fillId="0" borderId="21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38" fillId="0" borderId="22" xfId="0" applyFont="1" applyFill="1" applyBorder="1" applyAlignment="1">
      <alignment horizontal="right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167" fontId="25" fillId="0" borderId="16" xfId="0" applyNumberFormat="1" applyFont="1" applyFill="1" applyBorder="1" applyAlignment="1">
      <alignment horizontal="center" vertical="center" wrapText="1"/>
    </xf>
    <xf numFmtId="164" fontId="39" fillId="11" borderId="16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21" fillId="0" borderId="22" xfId="0" applyFont="1" applyBorder="1" applyAlignment="1">
      <alignment horizontal="center" vertical="center" wrapText="1"/>
    </xf>
    <xf numFmtId="164" fontId="41" fillId="4" borderId="15" xfId="0" applyFont="1" applyFill="1" applyBorder="1" applyAlignment="1">
      <alignment horizontal="center" vertical="center" wrapText="1"/>
    </xf>
    <xf numFmtId="167" fontId="41" fillId="0" borderId="24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wrapText="1"/>
    </xf>
    <xf numFmtId="167" fontId="41" fillId="0" borderId="23" xfId="0" applyNumberFormat="1" applyFont="1" applyFill="1" applyBorder="1" applyAlignment="1">
      <alignment horizontal="center" vertical="center"/>
    </xf>
    <xf numFmtId="167" fontId="25" fillId="0" borderId="25" xfId="0" applyNumberFormat="1" applyFont="1" applyFill="1" applyBorder="1" applyAlignment="1">
      <alignment horizontal="center" vertical="center" wrapText="1"/>
    </xf>
    <xf numFmtId="167" fontId="41" fillId="22" borderId="23" xfId="0" applyNumberFormat="1" applyFont="1" applyFill="1" applyBorder="1" applyAlignment="1">
      <alignment horizontal="center" vertical="center"/>
    </xf>
    <xf numFmtId="164" fontId="38" fillId="0" borderId="26" xfId="0" applyFont="1" applyFill="1" applyBorder="1" applyAlignment="1">
      <alignment horizontal="right" vertical="center" wrapText="1"/>
    </xf>
    <xf numFmtId="164" fontId="42" fillId="0" borderId="22" xfId="0" applyFont="1" applyFill="1" applyBorder="1" applyAlignment="1">
      <alignment horizontal="center" vertical="center" wrapText="1"/>
    </xf>
    <xf numFmtId="167" fontId="43" fillId="22" borderId="23" xfId="0" applyNumberFormat="1" applyFont="1" applyFill="1" applyBorder="1" applyAlignment="1">
      <alignment horizontal="center" vertical="center"/>
    </xf>
    <xf numFmtId="164" fontId="44" fillId="0" borderId="26" xfId="0" applyFont="1" applyFill="1" applyBorder="1" applyAlignment="1">
      <alignment horizontal="center" vertical="center" wrapText="1"/>
    </xf>
    <xf numFmtId="167" fontId="43" fillId="22" borderId="27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 wrapText="1"/>
    </xf>
    <xf numFmtId="164" fontId="40" fillId="0" borderId="28" xfId="0" applyFont="1" applyFill="1" applyBorder="1" applyAlignment="1">
      <alignment horizontal="center" vertical="center" wrapText="1"/>
    </xf>
    <xf numFmtId="164" fontId="38" fillId="0" borderId="29" xfId="0" applyFont="1" applyFill="1" applyBorder="1" applyAlignment="1">
      <alignment horizontal="right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7" fontId="25" fillId="0" borderId="31" xfId="0" applyNumberFormat="1" applyFont="1" applyFill="1" applyBorder="1" applyAlignment="1">
      <alignment horizontal="center" vertical="center" wrapText="1"/>
    </xf>
    <xf numFmtId="164" fontId="39" fillId="11" borderId="31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29" fillId="0" borderId="16" xfId="59" applyFont="1" applyFill="1" applyBorder="1" applyAlignment="1">
      <alignment horizontal="left" vertical="center" wrapText="1"/>
      <protection/>
    </xf>
    <xf numFmtId="170" fontId="28" fillId="0" borderId="16" xfId="59" applyNumberFormat="1" applyFont="1" applyFill="1" applyBorder="1" applyAlignment="1">
      <alignment horizontal="center" vertical="center" wrapText="1"/>
      <protection/>
    </xf>
    <xf numFmtId="164" fontId="25" fillId="0" borderId="16" xfId="59" applyNumberFormat="1" applyFont="1" applyFill="1" applyBorder="1" applyAlignment="1">
      <alignment horizontal="center" vertical="center" wrapText="1"/>
      <protection/>
    </xf>
    <xf numFmtId="164" fontId="25" fillId="0" borderId="16" xfId="59" applyFont="1" applyFill="1" applyBorder="1" applyAlignment="1">
      <alignment horizontal="center" vertical="center" wrapText="1"/>
      <protection/>
    </xf>
    <xf numFmtId="164" fontId="46" fillId="0" borderId="16" xfId="59" applyFont="1" applyFill="1" applyBorder="1" applyAlignment="1">
      <alignment horizontal="left" vertical="center" wrapText="1"/>
      <protection/>
    </xf>
    <xf numFmtId="169" fontId="29" fillId="0" borderId="16" xfId="59" applyNumberFormat="1" applyFont="1" applyFill="1" applyBorder="1" applyAlignment="1">
      <alignment horizontal="center" vertical="center" wrapText="1"/>
      <protection/>
    </xf>
    <xf numFmtId="164" fontId="30" fillId="0" borderId="15" xfId="0" applyNumberFormat="1" applyFont="1" applyFill="1" applyBorder="1" applyAlignment="1">
      <alignment horizontal="center" vertical="center" wrapText="1"/>
    </xf>
    <xf numFmtId="167" fontId="29" fillId="0" borderId="16" xfId="0" applyNumberFormat="1" applyFont="1" applyFill="1" applyBorder="1" applyAlignment="1">
      <alignment horizontal="center" vertical="center" wrapText="1"/>
    </xf>
    <xf numFmtId="164" fontId="39" fillId="0" borderId="16" xfId="0" applyFont="1" applyFill="1" applyBorder="1" applyAlignment="1">
      <alignment horizontal="center" vertical="center" wrapText="1"/>
    </xf>
    <xf numFmtId="164" fontId="38" fillId="0" borderId="2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41" fillId="4" borderId="16" xfId="0" applyFont="1" applyFill="1" applyBorder="1" applyAlignment="1">
      <alignment horizontal="center" vertical="center" wrapText="1"/>
    </xf>
    <xf numFmtId="167" fontId="29" fillId="0" borderId="15" xfId="0" applyNumberFormat="1" applyFont="1" applyFill="1" applyBorder="1" applyAlignment="1">
      <alignment horizontal="center" vertical="center" wrapText="1"/>
    </xf>
    <xf numFmtId="164" fontId="39" fillId="0" borderId="15" xfId="0" applyFont="1" applyFill="1" applyBorder="1" applyAlignment="1">
      <alignment horizontal="center" vertical="center" wrapText="1"/>
    </xf>
    <xf numFmtId="167" fontId="29" fillId="0" borderId="25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167" fontId="29" fillId="0" borderId="31" xfId="0" applyNumberFormat="1" applyFont="1" applyFill="1" applyBorder="1" applyAlignment="1">
      <alignment horizontal="center" vertical="center" wrapText="1"/>
    </xf>
    <xf numFmtId="164" fontId="39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25" fillId="4" borderId="28" xfId="0" applyFont="1" applyFill="1" applyBorder="1" applyAlignment="1">
      <alignment horizontal="center" vertical="center" wrapText="1"/>
    </xf>
    <xf numFmtId="164" fontId="47" fillId="0" borderId="22" xfId="0" applyFont="1" applyFill="1" applyBorder="1" applyAlignment="1">
      <alignment horizontal="right" vertical="center" wrapText="1"/>
    </xf>
    <xf numFmtId="164" fontId="30" fillId="0" borderId="16" xfId="0" applyNumberFormat="1" applyFont="1" applyFill="1" applyBorder="1" applyAlignment="1">
      <alignment horizontal="center" vertical="center" wrapText="1"/>
    </xf>
    <xf numFmtId="164" fontId="38" fillId="0" borderId="16" xfId="0" applyFont="1" applyFill="1" applyBorder="1" applyAlignment="1">
      <alignment horizontal="center" vertical="center" wrapText="1"/>
    </xf>
    <xf numFmtId="164" fontId="47" fillId="22" borderId="22" xfId="0" applyFont="1" applyFill="1" applyBorder="1" applyAlignment="1">
      <alignment horizontal="right" vertical="center" wrapText="1"/>
    </xf>
    <xf numFmtId="164" fontId="30" fillId="22" borderId="16" xfId="0" applyNumberFormat="1" applyFont="1" applyFill="1" applyBorder="1" applyAlignment="1">
      <alignment horizontal="center" vertical="center" wrapText="1"/>
    </xf>
    <xf numFmtId="167" fontId="29" fillId="22" borderId="16" xfId="0" applyNumberFormat="1" applyFont="1" applyFill="1" applyBorder="1" applyAlignment="1">
      <alignment horizontal="center" vertical="center" wrapText="1"/>
    </xf>
    <xf numFmtId="164" fontId="38" fillId="22" borderId="16" xfId="0" applyFont="1" applyFill="1" applyBorder="1" applyAlignment="1">
      <alignment horizontal="center" vertical="center" wrapText="1"/>
    </xf>
    <xf numFmtId="164" fontId="44" fillId="0" borderId="16" xfId="0" applyFont="1" applyFill="1" applyBorder="1" applyAlignment="1">
      <alignment horizontal="center" vertical="center" wrapText="1"/>
    </xf>
    <xf numFmtId="164" fontId="41" fillId="0" borderId="16" xfId="0" applyFont="1" applyFill="1" applyBorder="1" applyAlignment="1">
      <alignment horizontal="center" vertical="center" wrapText="1"/>
    </xf>
    <xf numFmtId="167" fontId="43" fillId="0" borderId="23" xfId="0" applyNumberFormat="1" applyFont="1" applyFill="1" applyBorder="1" applyAlignment="1">
      <alignment horizontal="center" vertical="center"/>
    </xf>
    <xf numFmtId="164" fontId="47" fillId="0" borderId="29" xfId="0" applyFont="1" applyFill="1" applyBorder="1" applyAlignment="1">
      <alignment horizontal="right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44" fillId="0" borderId="31" xfId="0" applyFont="1" applyFill="1" applyBorder="1" applyAlignment="1">
      <alignment horizontal="center" vertical="center" wrapText="1"/>
    </xf>
    <xf numFmtId="164" fontId="41" fillId="0" borderId="31" xfId="0" applyFont="1" applyFill="1" applyBorder="1" applyAlignment="1">
      <alignment horizontal="center" vertical="center" wrapText="1"/>
    </xf>
    <xf numFmtId="167" fontId="43" fillId="0" borderId="32" xfId="0" applyNumberFormat="1" applyFont="1" applyFill="1" applyBorder="1" applyAlignment="1">
      <alignment horizontal="center" vertical="center"/>
    </xf>
    <xf numFmtId="170" fontId="47" fillId="0" borderId="16" xfId="59" applyNumberFormat="1" applyFont="1" applyFill="1" applyBorder="1" applyAlignment="1">
      <alignment horizontal="center" vertical="center" wrapText="1"/>
      <protection/>
    </xf>
    <xf numFmtId="164" fontId="48" fillId="0" borderId="16" xfId="59" applyFont="1" applyFill="1" applyBorder="1" applyAlignment="1">
      <alignment horizontal="left" vertical="center" wrapText="1"/>
      <protection/>
    </xf>
    <xf numFmtId="164" fontId="28" fillId="0" borderId="22" xfId="0" applyFont="1" applyFill="1" applyBorder="1" applyAlignment="1">
      <alignment horizontal="right" vertical="center" wrapText="1"/>
    </xf>
    <xf numFmtId="164" fontId="41" fillId="0" borderId="15" xfId="0" applyFont="1" applyFill="1" applyBorder="1" applyAlignment="1">
      <alignment horizontal="center" vertical="center" wrapText="1"/>
    </xf>
    <xf numFmtId="164" fontId="28" fillId="0" borderId="26" xfId="0" applyFont="1" applyFill="1" applyBorder="1" applyAlignment="1">
      <alignment horizontal="right" vertical="center" wrapText="1"/>
    </xf>
    <xf numFmtId="164" fontId="50" fillId="11" borderId="15" xfId="0" applyFont="1" applyFill="1" applyBorder="1" applyAlignment="1">
      <alignment horizontal="center" vertical="center" wrapText="1"/>
    </xf>
    <xf numFmtId="164" fontId="50" fillId="11" borderId="16" xfId="0" applyFont="1" applyFill="1" applyBorder="1" applyAlignment="1">
      <alignment horizontal="center" vertical="center" wrapText="1"/>
    </xf>
    <xf numFmtId="164" fontId="28" fillId="0" borderId="29" xfId="0" applyFont="1" applyFill="1" applyBorder="1" applyAlignment="1">
      <alignment horizontal="right" vertical="center" wrapText="1"/>
    </xf>
    <xf numFmtId="170" fontId="51" fillId="0" borderId="16" xfId="59" applyNumberFormat="1" applyFont="1" applyFill="1" applyBorder="1" applyAlignment="1">
      <alignment horizontal="center" vertical="center" wrapText="1"/>
      <protection/>
    </xf>
    <xf numFmtId="164" fontId="26" fillId="22" borderId="33" xfId="0" applyFont="1" applyFill="1" applyBorder="1" applyAlignment="1">
      <alignment horizontal="center" vertical="center" wrapText="1"/>
    </xf>
    <xf numFmtId="164" fontId="26" fillId="22" borderId="34" xfId="0" applyFont="1" applyFill="1" applyBorder="1" applyAlignment="1">
      <alignment horizontal="center" vertical="center" wrapText="1"/>
    </xf>
    <xf numFmtId="164" fontId="51" fillId="0" borderId="13" xfId="0" applyFont="1" applyFill="1" applyBorder="1" applyAlignment="1">
      <alignment horizontal="right" vertical="center" wrapText="1"/>
    </xf>
    <xf numFmtId="164" fontId="30" fillId="0" borderId="21" xfId="0" applyNumberFormat="1" applyFont="1" applyFill="1" applyBorder="1" applyAlignment="1">
      <alignment horizontal="center" vertical="center" wrapText="1"/>
    </xf>
    <xf numFmtId="167" fontId="29" fillId="0" borderId="21" xfId="0" applyNumberFormat="1" applyFont="1" applyFill="1" applyBorder="1" applyAlignment="1">
      <alignment horizontal="center" vertical="center" wrapText="1"/>
    </xf>
    <xf numFmtId="164" fontId="39" fillId="11" borderId="21" xfId="0" applyFont="1" applyFill="1" applyBorder="1" applyAlignment="1">
      <alignment horizontal="center" vertical="center" wrapText="1"/>
    </xf>
    <xf numFmtId="164" fontId="38" fillId="0" borderId="14" xfId="0" applyFont="1" applyFill="1" applyBorder="1" applyAlignment="1">
      <alignment horizontal="center" vertical="center" wrapText="1"/>
    </xf>
    <xf numFmtId="164" fontId="52" fillId="0" borderId="35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53" fillId="0" borderId="23" xfId="0" applyFont="1" applyFill="1" applyBorder="1" applyAlignment="1">
      <alignment horizontal="center" vertical="center" wrapText="1"/>
    </xf>
    <xf numFmtId="164" fontId="51" fillId="0" borderId="22" xfId="0" applyFont="1" applyFill="1" applyBorder="1" applyAlignment="1">
      <alignment horizontal="right" vertical="center" wrapText="1"/>
    </xf>
    <xf numFmtId="167" fontId="41" fillId="0" borderId="23" xfId="0" applyNumberFormat="1" applyFont="1" applyFill="1" applyBorder="1" applyAlignment="1">
      <alignment horizontal="center" vertical="center" wrapText="1"/>
    </xf>
    <xf numFmtId="167" fontId="43" fillId="0" borderId="23" xfId="0" applyNumberFormat="1" applyFont="1" applyFill="1" applyBorder="1" applyAlignment="1">
      <alignment horizontal="center" vertical="center" wrapText="1"/>
    </xf>
    <xf numFmtId="164" fontId="51" fillId="0" borderId="29" xfId="0" applyFont="1" applyFill="1" applyBorder="1" applyAlignment="1">
      <alignment horizontal="right" vertical="center" wrapText="1"/>
    </xf>
    <xf numFmtId="164" fontId="25" fillId="4" borderId="36" xfId="0" applyFont="1" applyFill="1" applyBorder="1" applyAlignment="1">
      <alignment horizontal="center" vertical="center" wrapText="1"/>
    </xf>
    <xf numFmtId="164" fontId="39" fillId="22" borderId="34" xfId="0" applyFont="1" applyFill="1" applyBorder="1" applyAlignment="1">
      <alignment horizontal="center" vertical="center" wrapText="1"/>
    </xf>
    <xf numFmtId="164" fontId="27" fillId="0" borderId="0" xfId="0" applyFont="1" applyAlignment="1">
      <alignment vertical="center" wrapText="1"/>
    </xf>
    <xf numFmtId="164" fontId="40" fillId="24" borderId="23" xfId="0" applyFont="1" applyFill="1" applyBorder="1" applyAlignment="1">
      <alignment horizontal="center" vertical="center" wrapText="1"/>
    </xf>
    <xf numFmtId="167" fontId="41" fillId="22" borderId="24" xfId="0" applyNumberFormat="1" applyFont="1" applyFill="1" applyBorder="1" applyAlignment="1">
      <alignment horizontal="center" vertical="center"/>
    </xf>
    <xf numFmtId="164" fontId="50" fillId="0" borderId="16" xfId="0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39" fillId="24" borderId="16" xfId="0" applyFont="1" applyFill="1" applyBorder="1" applyAlignment="1">
      <alignment horizontal="center" vertical="center" wrapText="1"/>
    </xf>
    <xf numFmtId="164" fontId="51" fillId="0" borderId="26" xfId="0" applyFont="1" applyFill="1" applyBorder="1" applyAlignment="1">
      <alignment horizontal="right" vertical="center" wrapText="1"/>
    </xf>
    <xf numFmtId="164" fontId="57" fillId="0" borderId="16" xfId="59" applyFont="1" applyFill="1" applyBorder="1" applyAlignment="1">
      <alignment horizontal="left" vertical="center" wrapText="1"/>
      <protection/>
    </xf>
    <xf numFmtId="164" fontId="26" fillId="22" borderId="16" xfId="0" applyFont="1" applyFill="1" applyBorder="1" applyAlignment="1">
      <alignment horizontal="center" vertical="center" wrapText="1"/>
    </xf>
    <xf numFmtId="164" fontId="39" fillId="22" borderId="16" xfId="0" applyFont="1" applyFill="1" applyBorder="1" applyAlignment="1">
      <alignment horizontal="center" vertical="center" wrapText="1"/>
    </xf>
    <xf numFmtId="164" fontId="39" fillId="0" borderId="25" xfId="0" applyFont="1" applyFill="1" applyBorder="1" applyAlignment="1">
      <alignment horizontal="center" vertical="center" wrapText="1"/>
    </xf>
    <xf numFmtId="164" fontId="40" fillId="24" borderId="37" xfId="0" applyFont="1" applyFill="1" applyBorder="1" applyAlignment="1">
      <alignment horizontal="center" vertical="center" wrapText="1"/>
    </xf>
    <xf numFmtId="164" fontId="40" fillId="0" borderId="37" xfId="0" applyFont="1" applyFill="1" applyBorder="1" applyAlignment="1">
      <alignment horizontal="center" vertical="center" wrapText="1"/>
    </xf>
    <xf numFmtId="164" fontId="59" fillId="0" borderId="28" xfId="0" applyFont="1" applyFill="1" applyBorder="1" applyAlignment="1">
      <alignment horizontal="center" vertical="center" wrapText="1"/>
    </xf>
    <xf numFmtId="164" fontId="40" fillId="0" borderId="38" xfId="0" applyFont="1" applyFill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right" vertical="center" wrapText="1"/>
    </xf>
    <xf numFmtId="167" fontId="25" fillId="0" borderId="15" xfId="0" applyNumberFormat="1" applyFont="1" applyFill="1" applyBorder="1" applyAlignment="1">
      <alignment horizontal="center" vertical="center" wrapText="1"/>
    </xf>
    <xf numFmtId="164" fontId="39" fillId="24" borderId="15" xfId="0" applyFont="1" applyFill="1" applyBorder="1" applyAlignment="1">
      <alignment horizontal="center" vertical="center" wrapText="1"/>
    </xf>
    <xf numFmtId="164" fontId="40" fillId="24" borderId="24" xfId="0" applyFont="1" applyFill="1" applyBorder="1" applyAlignment="1">
      <alignment horizontal="center" vertical="center" wrapText="1"/>
    </xf>
    <xf numFmtId="164" fontId="38" fillId="22" borderId="23" xfId="0" applyFont="1" applyFill="1" applyBorder="1" applyAlignment="1">
      <alignment horizontal="center" vertical="center" wrapText="1"/>
    </xf>
    <xf numFmtId="164" fontId="21" fillId="0" borderId="23" xfId="0" applyFont="1" applyFill="1" applyBorder="1" applyAlignment="1">
      <alignment horizontal="center" vertical="center" wrapText="1"/>
    </xf>
    <xf numFmtId="164" fontId="44" fillId="0" borderId="40" xfId="0" applyFont="1" applyFill="1" applyBorder="1" applyAlignment="1">
      <alignment horizontal="center" vertical="center" wrapText="1"/>
    </xf>
    <xf numFmtId="164" fontId="42" fillId="0" borderId="22" xfId="0" applyFont="1" applyBorder="1" applyAlignment="1">
      <alignment horizontal="center" vertical="center" wrapText="1"/>
    </xf>
    <xf numFmtId="164" fontId="44" fillId="0" borderId="29" xfId="0" applyFont="1" applyBorder="1" applyAlignment="1">
      <alignment horizontal="center" vertical="center" wrapText="1"/>
    </xf>
    <xf numFmtId="164" fontId="29" fillId="0" borderId="15" xfId="0" applyFont="1" applyFill="1" applyBorder="1" applyAlignment="1">
      <alignment horizontal="center" vertical="center" wrapText="1"/>
    </xf>
    <xf numFmtId="164" fontId="28" fillId="0" borderId="41" xfId="0" applyFont="1" applyBorder="1" applyAlignment="1">
      <alignment wrapText="1"/>
    </xf>
    <xf numFmtId="164" fontId="29" fillId="0" borderId="37" xfId="0" applyFont="1" applyFill="1" applyBorder="1" applyAlignment="1">
      <alignment horizontal="center" vertical="center" wrapText="1"/>
    </xf>
    <xf numFmtId="164" fontId="61" fillId="0" borderId="0" xfId="0" applyFont="1" applyAlignment="1">
      <alignment wrapText="1"/>
    </xf>
    <xf numFmtId="164" fontId="38" fillId="0" borderId="0" xfId="0" applyFont="1" applyAlignment="1">
      <alignment wrapText="1"/>
    </xf>
    <xf numFmtId="164" fontId="61" fillId="0" borderId="0" xfId="0" applyFont="1" applyAlignment="1">
      <alignment/>
    </xf>
    <xf numFmtId="164" fontId="52" fillId="4" borderId="15" xfId="0" applyFont="1" applyFill="1" applyBorder="1" applyAlignment="1">
      <alignment horizontal="center" vertical="center" wrapText="1"/>
    </xf>
    <xf numFmtId="167" fontId="52" fillId="0" borderId="24" xfId="0" applyNumberFormat="1" applyFont="1" applyFill="1" applyBorder="1" applyAlignment="1">
      <alignment horizontal="center" vertical="center"/>
    </xf>
    <xf numFmtId="167" fontId="52" fillId="0" borderId="23" xfId="0" applyNumberFormat="1" applyFont="1" applyFill="1" applyBorder="1" applyAlignment="1">
      <alignment horizontal="center" vertical="center"/>
    </xf>
    <xf numFmtId="167" fontId="52" fillId="22" borderId="23" xfId="0" applyNumberFormat="1" applyFont="1" applyFill="1" applyBorder="1" applyAlignment="1">
      <alignment horizontal="center" vertical="center"/>
    </xf>
    <xf numFmtId="167" fontId="44" fillId="22" borderId="23" xfId="0" applyNumberFormat="1" applyFont="1" applyFill="1" applyBorder="1" applyAlignment="1">
      <alignment horizontal="center" vertical="center"/>
    </xf>
    <xf numFmtId="167" fontId="44" fillId="22" borderId="27" xfId="0" applyNumberFormat="1" applyFont="1" applyFill="1" applyBorder="1" applyAlignment="1">
      <alignment horizontal="center" vertical="center"/>
    </xf>
    <xf numFmtId="164" fontId="51" fillId="0" borderId="16" xfId="59" applyFont="1" applyFill="1" applyBorder="1" applyAlignment="1">
      <alignment horizontal="center" vertical="center" wrapText="1"/>
      <protection/>
    </xf>
    <xf numFmtId="164" fontId="39" fillId="22" borderId="14" xfId="0" applyFont="1" applyFill="1" applyBorder="1" applyAlignment="1">
      <alignment horizontal="center" vertical="center" wrapText="1"/>
    </xf>
    <xf numFmtId="164" fontId="26" fillId="0" borderId="29" xfId="0" applyFont="1" applyFill="1" applyBorder="1" applyAlignment="1">
      <alignment horizontal="right" vertical="center" wrapText="1"/>
    </xf>
    <xf numFmtId="164" fontId="50" fillId="0" borderId="32" xfId="0" applyFont="1" applyFill="1" applyBorder="1" applyAlignment="1">
      <alignment horizontal="center" vertical="center" wrapText="1"/>
    </xf>
    <xf numFmtId="164" fontId="63" fillId="0" borderId="25" xfId="0" applyFont="1" applyBorder="1" applyAlignment="1">
      <alignment horizontal="center" vertical="center" wrapText="1"/>
    </xf>
    <xf numFmtId="164" fontId="64" fillId="25" borderId="25" xfId="0" applyFont="1" applyFill="1" applyBorder="1" applyAlignment="1">
      <alignment horizontal="center" vertical="center" wrapText="1"/>
    </xf>
    <xf numFmtId="164" fontId="63" fillId="0" borderId="0" xfId="0" applyFont="1" applyAlignment="1">
      <alignment horizontal="center" vertical="center"/>
    </xf>
    <xf numFmtId="164" fontId="26" fillId="0" borderId="17" xfId="0" applyFont="1" applyFill="1" applyBorder="1" applyAlignment="1">
      <alignment horizontal="right" vertical="center" wrapText="1"/>
    </xf>
    <xf numFmtId="164" fontId="50" fillId="0" borderId="18" xfId="0" applyFont="1" applyFill="1" applyBorder="1" applyAlignment="1">
      <alignment horizontal="center" vertical="center" wrapText="1"/>
    </xf>
    <xf numFmtId="164" fontId="63" fillId="0" borderId="16" xfId="0" applyFont="1" applyBorder="1" applyAlignment="1">
      <alignment horizontal="center" vertical="center" wrapText="1"/>
    </xf>
    <xf numFmtId="164" fontId="64" fillId="25" borderId="16" xfId="0" applyFont="1" applyFill="1" applyBorder="1" applyAlignment="1">
      <alignment horizontal="center" vertical="center" wrapText="1"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3 3" xfId="61"/>
    <cellStyle name="Обычный 4" xfId="62"/>
    <cellStyle name="Обычный 5" xfId="63"/>
    <cellStyle name="Обычный 5 2" xfId="64"/>
    <cellStyle name="Обычный 5 3" xfId="65"/>
    <cellStyle name="Обычный 5 3 2" xfId="66"/>
    <cellStyle name="Обычный 5 3 2 2" xfId="67"/>
    <cellStyle name="Обычный 5 4" xfId="68"/>
    <cellStyle name="Обычный 5 5" xfId="69"/>
    <cellStyle name="Обычный 5 5 2" xfId="70"/>
    <cellStyle name="Обычный 5 5 3" xfId="71"/>
    <cellStyle name="Обычный 5 6" xfId="72"/>
    <cellStyle name="Обычный 6" xfId="73"/>
    <cellStyle name="Обычный 6 2" xfId="74"/>
    <cellStyle name="Обычный 6 2 2" xfId="75"/>
    <cellStyle name="Обычный 6 2 3" xfId="76"/>
    <cellStyle name="Обычный 6 2 3 2" xfId="77"/>
    <cellStyle name="Обычный 6 2 3 3" xfId="78"/>
    <cellStyle name="Обычный 6 2 4" xfId="79"/>
    <cellStyle name="Обычный 6 2 5" xfId="80"/>
    <cellStyle name="Обычный 6 3" xfId="81"/>
    <cellStyle name="Обычный 7" xfId="82"/>
    <cellStyle name="Плохой" xfId="83"/>
    <cellStyle name="Пояснение" xfId="84"/>
    <cellStyle name="Примечание" xfId="85"/>
    <cellStyle name="Связанная ячейка" xfId="86"/>
    <cellStyle name="Текст предупреждения" xfId="87"/>
    <cellStyle name="Финансовый 2" xfId="88"/>
    <cellStyle name="Финансовый 2 2" xfId="89"/>
    <cellStyle name="Финансовый 2 3" xfId="90"/>
    <cellStyle name="Финансовый 2 4" xfId="91"/>
    <cellStyle name="Финансовый 2 4 2" xfId="92"/>
    <cellStyle name="Финансовый 2 4 2 2" xfId="93"/>
    <cellStyle name="Финансовый 2 5" xfId="94"/>
    <cellStyle name="Финансовый 2 5 2" xfId="95"/>
    <cellStyle name="Финансовый 2 5 3" xfId="96"/>
    <cellStyle name="Финансовый 2 6" xfId="97"/>
    <cellStyle name="Финансовый 3" xfId="98"/>
    <cellStyle name="Хороший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70" zoomScaleNormal="70" workbookViewId="0" topLeftCell="A1">
      <selection activeCell="G10" sqref="G10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8.375" style="2" customWidth="1"/>
    <col min="4" max="4" width="12.875" style="1" customWidth="1"/>
    <col min="5" max="5" width="8.875" style="1" customWidth="1"/>
    <col min="6" max="6" width="33.125" style="1" customWidth="1"/>
    <col min="7" max="7" width="20.00390625" style="1" customWidth="1"/>
    <col min="8" max="8" width="10.75390625" style="3" customWidth="1"/>
    <col min="9" max="9" width="11.875" style="4" customWidth="1"/>
    <col min="10" max="10" width="40.375" style="5" customWidth="1"/>
    <col min="11" max="11" width="11.25390625" style="1" customWidth="1"/>
    <col min="12" max="12" width="16.00390625" style="1" customWidth="1"/>
    <col min="13" max="13" width="50.75390625" style="1" customWidth="1"/>
    <col min="14" max="14" width="19.875" style="1" customWidth="1"/>
    <col min="24" max="24" width="17.75390625" style="0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7" customHeight="1">
      <c r="A4" s="10" t="s">
        <v>3</v>
      </c>
      <c r="B4" s="10"/>
      <c r="C4" s="10"/>
      <c r="D4" s="10"/>
      <c r="E4" s="10"/>
      <c r="F4" s="10"/>
      <c r="G4" s="11" t="s">
        <v>4</v>
      </c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1:14" s="15" customFormat="1" ht="30" customHeight="1">
      <c r="A5" s="13" t="s">
        <v>5</v>
      </c>
      <c r="B5" s="13" t="s">
        <v>6</v>
      </c>
      <c r="C5" s="13" t="s">
        <v>7</v>
      </c>
      <c r="D5" s="14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</row>
    <row r="6" spans="1:17" ht="39" customHeight="1">
      <c r="A6" s="16">
        <v>1</v>
      </c>
      <c r="B6" s="17"/>
      <c r="C6" s="18">
        <f aca="true" t="shared" si="0" ref="C6:C19">SUM(L6/H6)</f>
        <v>45.52652414885194</v>
      </c>
      <c r="D6" s="19"/>
      <c r="E6" s="20" t="s">
        <v>19</v>
      </c>
      <c r="F6" s="21" t="s">
        <v>20</v>
      </c>
      <c r="G6" s="22" t="s">
        <v>21</v>
      </c>
      <c r="H6" s="23">
        <v>126.3</v>
      </c>
      <c r="I6" s="24">
        <v>125</v>
      </c>
      <c r="J6" s="25" t="s">
        <v>22</v>
      </c>
      <c r="K6" s="26">
        <v>46</v>
      </c>
      <c r="L6" s="16">
        <f aca="true" t="shared" si="1" ref="L6:L19">SUM(I6*K6)</f>
        <v>5750</v>
      </c>
      <c r="M6" s="27" t="s">
        <v>23</v>
      </c>
      <c r="N6" s="28" t="s">
        <v>24</v>
      </c>
      <c r="O6" s="12"/>
      <c r="P6" s="12"/>
      <c r="Q6" s="12"/>
    </row>
    <row r="7" spans="1:17" ht="39" customHeight="1">
      <c r="A7" s="16">
        <v>2</v>
      </c>
      <c r="B7" s="17"/>
      <c r="C7" s="18">
        <f t="shared" si="0"/>
        <v>45.52652414885194</v>
      </c>
      <c r="D7" s="19"/>
      <c r="E7" s="20" t="s">
        <v>19</v>
      </c>
      <c r="F7" s="21" t="s">
        <v>20</v>
      </c>
      <c r="G7" s="22" t="s">
        <v>21</v>
      </c>
      <c r="H7" s="23">
        <v>126.3</v>
      </c>
      <c r="I7" s="24">
        <v>125</v>
      </c>
      <c r="J7" s="25" t="s">
        <v>22</v>
      </c>
      <c r="K7" s="26">
        <v>46</v>
      </c>
      <c r="L7" s="16">
        <f t="shared" si="1"/>
        <v>5750</v>
      </c>
      <c r="M7" s="27" t="s">
        <v>25</v>
      </c>
      <c r="N7" s="28" t="s">
        <v>24</v>
      </c>
      <c r="O7" s="12"/>
      <c r="P7" s="12"/>
      <c r="Q7" s="12"/>
    </row>
    <row r="8" spans="1:17" ht="39" customHeight="1">
      <c r="A8" s="16">
        <v>3</v>
      </c>
      <c r="B8" s="17"/>
      <c r="C8" s="18">
        <f t="shared" si="0"/>
        <v>18.39926402943882</v>
      </c>
      <c r="D8" s="19"/>
      <c r="E8" s="20" t="s">
        <v>26</v>
      </c>
      <c r="F8" s="21" t="s">
        <v>27</v>
      </c>
      <c r="G8" s="22" t="s">
        <v>28</v>
      </c>
      <c r="H8" s="23">
        <v>108.7</v>
      </c>
      <c r="I8" s="24">
        <v>125</v>
      </c>
      <c r="J8" s="25" t="s">
        <v>22</v>
      </c>
      <c r="K8" s="26">
        <v>16</v>
      </c>
      <c r="L8" s="16">
        <f t="shared" si="1"/>
        <v>2000</v>
      </c>
      <c r="M8" s="27" t="s">
        <v>29</v>
      </c>
      <c r="N8" s="28" t="s">
        <v>30</v>
      </c>
      <c r="O8" s="12"/>
      <c r="P8" s="12"/>
      <c r="Q8" s="12"/>
    </row>
    <row r="9" spans="1:17" ht="39" customHeight="1">
      <c r="A9" s="16">
        <v>4</v>
      </c>
      <c r="B9" s="17"/>
      <c r="C9" s="18">
        <f>SUM(L9/H9)</f>
        <v>18.39926402943882</v>
      </c>
      <c r="D9" s="19"/>
      <c r="E9" s="20" t="s">
        <v>26</v>
      </c>
      <c r="F9" s="21" t="s">
        <v>27</v>
      </c>
      <c r="G9" s="22" t="s">
        <v>28</v>
      </c>
      <c r="H9" s="23">
        <v>108.7</v>
      </c>
      <c r="I9" s="24">
        <v>125</v>
      </c>
      <c r="J9" s="25" t="s">
        <v>22</v>
      </c>
      <c r="K9" s="26">
        <v>16</v>
      </c>
      <c r="L9" s="16">
        <f>SUM(I9*K9)</f>
        <v>2000</v>
      </c>
      <c r="M9" s="27" t="s">
        <v>31</v>
      </c>
      <c r="N9" s="28" t="s">
        <v>30</v>
      </c>
      <c r="O9" s="12"/>
      <c r="P9" s="12"/>
      <c r="Q9" s="12"/>
    </row>
    <row r="10" spans="1:17" ht="39" customHeight="1">
      <c r="A10" s="16">
        <v>5</v>
      </c>
      <c r="B10" s="17"/>
      <c r="C10" s="18">
        <f t="shared" si="0"/>
        <v>14.719411223551058</v>
      </c>
      <c r="D10" s="19"/>
      <c r="E10" s="20" t="s">
        <v>26</v>
      </c>
      <c r="F10" s="21" t="s">
        <v>27</v>
      </c>
      <c r="G10" s="22" t="s">
        <v>28</v>
      </c>
      <c r="H10" s="23">
        <v>108.7</v>
      </c>
      <c r="I10" s="24">
        <v>100</v>
      </c>
      <c r="J10" s="25" t="s">
        <v>22</v>
      </c>
      <c r="K10" s="26">
        <v>16</v>
      </c>
      <c r="L10" s="16">
        <f t="shared" si="1"/>
        <v>1600</v>
      </c>
      <c r="M10" s="27" t="s">
        <v>32</v>
      </c>
      <c r="N10" s="28" t="s">
        <v>30</v>
      </c>
      <c r="O10" s="12"/>
      <c r="P10" s="12"/>
      <c r="Q10" s="12"/>
    </row>
    <row r="11" spans="1:17" ht="39" customHeight="1">
      <c r="A11" s="16">
        <v>6</v>
      </c>
      <c r="B11" s="17"/>
      <c r="C11" s="18">
        <f t="shared" si="0"/>
        <v>31.008403361344538</v>
      </c>
      <c r="D11" s="19"/>
      <c r="E11" s="20" t="s">
        <v>33</v>
      </c>
      <c r="F11" s="21" t="s">
        <v>34</v>
      </c>
      <c r="G11" s="22" t="s">
        <v>35</v>
      </c>
      <c r="H11" s="23">
        <v>59.5</v>
      </c>
      <c r="I11" s="24">
        <v>45</v>
      </c>
      <c r="J11" s="29" t="s">
        <v>36</v>
      </c>
      <c r="K11" s="26">
        <v>41</v>
      </c>
      <c r="L11" s="16">
        <f t="shared" si="1"/>
        <v>1845</v>
      </c>
      <c r="M11" s="27" t="s">
        <v>37</v>
      </c>
      <c r="N11" s="28" t="s">
        <v>38</v>
      </c>
      <c r="O11" s="12"/>
      <c r="P11" s="12"/>
      <c r="Q11" s="12"/>
    </row>
    <row r="12" spans="1:17" ht="39" customHeight="1">
      <c r="A12" s="16">
        <v>7</v>
      </c>
      <c r="B12" s="17"/>
      <c r="C12" s="18">
        <f t="shared" si="0"/>
        <v>30.821917808219176</v>
      </c>
      <c r="D12" s="19"/>
      <c r="E12" s="20" t="s">
        <v>39</v>
      </c>
      <c r="F12" s="21" t="s">
        <v>40</v>
      </c>
      <c r="G12" s="22" t="s">
        <v>41</v>
      </c>
      <c r="H12" s="23">
        <v>87.6</v>
      </c>
      <c r="I12" s="24">
        <v>45</v>
      </c>
      <c r="J12" s="29" t="s">
        <v>42</v>
      </c>
      <c r="K12" s="26">
        <v>60</v>
      </c>
      <c r="L12" s="16">
        <f t="shared" si="1"/>
        <v>2700</v>
      </c>
      <c r="M12" s="27" t="s">
        <v>43</v>
      </c>
      <c r="N12" s="28" t="s">
        <v>44</v>
      </c>
      <c r="O12" s="12"/>
      <c r="P12" s="12"/>
      <c r="Q12" s="12"/>
    </row>
    <row r="13" spans="1:17" ht="39" customHeight="1">
      <c r="A13" s="16">
        <v>8</v>
      </c>
      <c r="B13" s="17"/>
      <c r="C13" s="18">
        <f t="shared" si="0"/>
        <v>54.561200923787524</v>
      </c>
      <c r="D13" s="19"/>
      <c r="E13" s="20" t="s">
        <v>45</v>
      </c>
      <c r="F13" s="21" t="s">
        <v>46</v>
      </c>
      <c r="G13" s="22" t="s">
        <v>47</v>
      </c>
      <c r="H13" s="23">
        <v>86.6</v>
      </c>
      <c r="I13" s="24">
        <v>75</v>
      </c>
      <c r="J13" s="29" t="s">
        <v>48</v>
      </c>
      <c r="K13" s="26">
        <v>63</v>
      </c>
      <c r="L13" s="16">
        <f t="shared" si="1"/>
        <v>4725</v>
      </c>
      <c r="M13" s="27" t="s">
        <v>49</v>
      </c>
      <c r="N13" s="28" t="s">
        <v>50</v>
      </c>
      <c r="O13" s="12"/>
      <c r="P13" s="12"/>
      <c r="Q13" s="12"/>
    </row>
    <row r="14" spans="1:17" ht="39" customHeight="1">
      <c r="A14" s="16">
        <v>9</v>
      </c>
      <c r="B14" s="17"/>
      <c r="C14" s="18">
        <f t="shared" si="0"/>
        <v>27.172653534183084</v>
      </c>
      <c r="D14" s="19"/>
      <c r="E14" s="20" t="s">
        <v>51</v>
      </c>
      <c r="F14" s="21" t="s">
        <v>52</v>
      </c>
      <c r="G14" s="22" t="s">
        <v>53</v>
      </c>
      <c r="H14" s="23">
        <v>86.3</v>
      </c>
      <c r="I14" s="24">
        <v>35</v>
      </c>
      <c r="J14" s="29" t="s">
        <v>54</v>
      </c>
      <c r="K14" s="26">
        <v>67</v>
      </c>
      <c r="L14" s="16">
        <f t="shared" si="1"/>
        <v>2345</v>
      </c>
      <c r="M14" s="27" t="s">
        <v>55</v>
      </c>
      <c r="N14" s="28" t="s">
        <v>56</v>
      </c>
      <c r="O14" s="12"/>
      <c r="P14" s="12"/>
      <c r="Q14" s="12"/>
    </row>
    <row r="15" spans="1:17" ht="39" customHeight="1">
      <c r="A15" s="16">
        <v>10</v>
      </c>
      <c r="B15" s="17"/>
      <c r="C15" s="18">
        <f t="shared" si="0"/>
        <v>27.172653534183084</v>
      </c>
      <c r="D15" s="19"/>
      <c r="E15" s="20" t="s">
        <v>51</v>
      </c>
      <c r="F15" s="21" t="s">
        <v>52</v>
      </c>
      <c r="G15" s="22" t="s">
        <v>53</v>
      </c>
      <c r="H15" s="23">
        <v>86.3</v>
      </c>
      <c r="I15" s="24">
        <v>35</v>
      </c>
      <c r="J15" s="29" t="s">
        <v>54</v>
      </c>
      <c r="K15" s="26">
        <v>67</v>
      </c>
      <c r="L15" s="16">
        <f t="shared" si="1"/>
        <v>2345</v>
      </c>
      <c r="M15" s="27" t="s">
        <v>57</v>
      </c>
      <c r="N15" s="28" t="s">
        <v>56</v>
      </c>
      <c r="O15" s="12"/>
      <c r="P15" s="12"/>
      <c r="Q15" s="12"/>
    </row>
    <row r="16" spans="1:17" ht="39" customHeight="1">
      <c r="A16" s="16">
        <v>11</v>
      </c>
      <c r="B16" s="17"/>
      <c r="C16" s="18">
        <f t="shared" si="0"/>
        <v>52.659574468085104</v>
      </c>
      <c r="D16" s="19"/>
      <c r="E16" s="20" t="s">
        <v>58</v>
      </c>
      <c r="F16" s="21" t="s">
        <v>59</v>
      </c>
      <c r="G16" s="22" t="s">
        <v>60</v>
      </c>
      <c r="H16" s="23">
        <v>94</v>
      </c>
      <c r="I16" s="24">
        <v>55</v>
      </c>
      <c r="J16" s="29" t="s">
        <v>61</v>
      </c>
      <c r="K16" s="26">
        <v>90</v>
      </c>
      <c r="L16" s="16">
        <f t="shared" si="1"/>
        <v>4950</v>
      </c>
      <c r="M16" s="27" t="s">
        <v>62</v>
      </c>
      <c r="N16" s="28" t="s">
        <v>63</v>
      </c>
      <c r="O16" s="12"/>
      <c r="P16" s="12"/>
      <c r="Q16" s="12"/>
    </row>
    <row r="17" spans="1:17" ht="39" customHeight="1">
      <c r="A17" s="16">
        <v>12</v>
      </c>
      <c r="B17" s="17"/>
      <c r="C17" s="18">
        <f t="shared" si="0"/>
        <v>68.59122401847574</v>
      </c>
      <c r="D17" s="19"/>
      <c r="E17" s="20" t="s">
        <v>45</v>
      </c>
      <c r="F17" s="21" t="s">
        <v>46</v>
      </c>
      <c r="G17" s="22" t="s">
        <v>47</v>
      </c>
      <c r="H17" s="23">
        <v>86.6</v>
      </c>
      <c r="I17" s="24">
        <v>55</v>
      </c>
      <c r="J17" s="29" t="s">
        <v>48</v>
      </c>
      <c r="K17" s="26">
        <v>108</v>
      </c>
      <c r="L17" s="16">
        <f t="shared" si="1"/>
        <v>5940</v>
      </c>
      <c r="M17" s="27" t="s">
        <v>64</v>
      </c>
      <c r="N17" s="28" t="s">
        <v>50</v>
      </c>
      <c r="O17" s="12"/>
      <c r="P17" s="12"/>
      <c r="Q17" s="12"/>
    </row>
    <row r="18" spans="1:17" ht="39" customHeight="1">
      <c r="A18" s="16">
        <v>13</v>
      </c>
      <c r="B18" s="17"/>
      <c r="C18" s="18">
        <f t="shared" si="0"/>
        <v>66.85082872928177</v>
      </c>
      <c r="D18" s="19"/>
      <c r="E18" s="20" t="s">
        <v>65</v>
      </c>
      <c r="F18" s="21" t="s">
        <v>66</v>
      </c>
      <c r="G18" s="22" t="s">
        <v>67</v>
      </c>
      <c r="H18" s="23">
        <v>90.5</v>
      </c>
      <c r="I18" s="24">
        <v>55</v>
      </c>
      <c r="J18" s="29" t="s">
        <v>68</v>
      </c>
      <c r="K18" s="26">
        <v>110</v>
      </c>
      <c r="L18" s="16">
        <f t="shared" si="1"/>
        <v>6050</v>
      </c>
      <c r="M18" s="27" t="s">
        <v>69</v>
      </c>
      <c r="N18" s="28" t="s">
        <v>38</v>
      </c>
      <c r="O18" s="12"/>
      <c r="P18" s="12"/>
      <c r="Q18" s="12"/>
    </row>
    <row r="19" spans="1:17" ht="39" customHeight="1">
      <c r="A19" s="16">
        <v>14</v>
      </c>
      <c r="B19" s="17"/>
      <c r="C19" s="18">
        <f t="shared" si="0"/>
        <v>56.54205607476635</v>
      </c>
      <c r="D19" s="19"/>
      <c r="E19" s="20" t="s">
        <v>70</v>
      </c>
      <c r="F19" s="21" t="s">
        <v>71</v>
      </c>
      <c r="G19" s="22" t="s">
        <v>72</v>
      </c>
      <c r="H19" s="23">
        <v>74.9</v>
      </c>
      <c r="I19" s="24">
        <v>55</v>
      </c>
      <c r="J19" s="29" t="s">
        <v>73</v>
      </c>
      <c r="K19" s="26">
        <v>77</v>
      </c>
      <c r="L19" s="16">
        <f t="shared" si="1"/>
        <v>4235</v>
      </c>
      <c r="M19" s="27" t="s">
        <v>74</v>
      </c>
      <c r="N19" s="28" t="s">
        <v>75</v>
      </c>
      <c r="O19" s="12"/>
      <c r="P19" s="12"/>
      <c r="Q19" s="12"/>
    </row>
    <row r="20" spans="1:14" s="7" customFormat="1" ht="30.75" customHeight="1">
      <c r="A20" s="30" t="s">
        <v>76</v>
      </c>
      <c r="B20" s="30"/>
      <c r="C20" s="30"/>
      <c r="D20" s="30"/>
      <c r="E20" s="30"/>
      <c r="F20" s="30"/>
      <c r="G20" s="31" t="s">
        <v>77</v>
      </c>
      <c r="H20" s="31"/>
      <c r="I20" s="31"/>
      <c r="J20" s="31"/>
      <c r="K20" s="31"/>
      <c r="L20" s="31"/>
      <c r="M20" s="31"/>
      <c r="N20" s="31"/>
    </row>
    <row r="21" spans="1:14" s="15" customFormat="1" ht="30" customHeight="1">
      <c r="A21" s="13" t="s">
        <v>5</v>
      </c>
      <c r="B21" s="13" t="s">
        <v>6</v>
      </c>
      <c r="C21" s="13" t="s">
        <v>7</v>
      </c>
      <c r="D21" s="14" t="s">
        <v>8</v>
      </c>
      <c r="E21" s="13" t="s">
        <v>9</v>
      </c>
      <c r="F21" s="13" t="s">
        <v>10</v>
      </c>
      <c r="G21" s="13" t="s">
        <v>11</v>
      </c>
      <c r="H21" s="13" t="s">
        <v>12</v>
      </c>
      <c r="I21" s="13" t="s">
        <v>13</v>
      </c>
      <c r="J21" s="13" t="s">
        <v>14</v>
      </c>
      <c r="K21" s="13" t="s">
        <v>15</v>
      </c>
      <c r="L21" s="13" t="s">
        <v>16</v>
      </c>
      <c r="M21" s="13" t="s">
        <v>17</v>
      </c>
      <c r="N21" s="13" t="s">
        <v>18</v>
      </c>
    </row>
    <row r="22" spans="1:17" ht="39" customHeight="1">
      <c r="A22" s="16">
        <v>1</v>
      </c>
      <c r="B22" s="17"/>
      <c r="C22" s="18">
        <f aca="true" t="shared" si="2" ref="C22:C28">SUM(L22/H22)</f>
        <v>52.659574468085104</v>
      </c>
      <c r="D22" s="19"/>
      <c r="E22" s="20" t="s">
        <v>58</v>
      </c>
      <c r="F22" s="21" t="s">
        <v>59</v>
      </c>
      <c r="G22" s="22" t="s">
        <v>60</v>
      </c>
      <c r="H22" s="23">
        <v>94</v>
      </c>
      <c r="I22" s="24">
        <v>55</v>
      </c>
      <c r="J22" s="29" t="s">
        <v>61</v>
      </c>
      <c r="K22" s="26">
        <v>90</v>
      </c>
      <c r="L22" s="16">
        <f aca="true" t="shared" si="3" ref="L22:L28">SUM(I22*K22)</f>
        <v>4950</v>
      </c>
      <c r="M22" s="27" t="s">
        <v>77</v>
      </c>
      <c r="N22" s="28" t="s">
        <v>63</v>
      </c>
      <c r="O22" s="12"/>
      <c r="P22" s="12"/>
      <c r="Q22" s="12"/>
    </row>
    <row r="23" spans="1:17" ht="39" customHeight="1">
      <c r="A23" s="16">
        <v>2</v>
      </c>
      <c r="B23" s="17"/>
      <c r="C23" s="18">
        <f>SUM(L23/H23)</f>
        <v>51.24671916010499</v>
      </c>
      <c r="D23" s="19"/>
      <c r="E23" s="20" t="s">
        <v>78</v>
      </c>
      <c r="F23" s="21" t="s">
        <v>79</v>
      </c>
      <c r="G23" s="22" t="s">
        <v>80</v>
      </c>
      <c r="H23" s="23">
        <v>76.2</v>
      </c>
      <c r="I23" s="24">
        <v>55</v>
      </c>
      <c r="J23" s="29" t="s">
        <v>81</v>
      </c>
      <c r="K23" s="32">
        <v>71</v>
      </c>
      <c r="L23" s="16">
        <f>SUM(I23*K23)</f>
        <v>3905</v>
      </c>
      <c r="M23" s="27" t="s">
        <v>77</v>
      </c>
      <c r="N23" s="28" t="s">
        <v>82</v>
      </c>
      <c r="O23" s="12"/>
      <c r="P23" s="12"/>
      <c r="Q23" s="12"/>
    </row>
    <row r="24" spans="1:17" ht="39" customHeight="1">
      <c r="A24" s="16">
        <v>3</v>
      </c>
      <c r="B24" s="17"/>
      <c r="C24" s="18">
        <f t="shared" si="2"/>
        <v>46.30566801619433</v>
      </c>
      <c r="D24" s="19"/>
      <c r="E24" s="20" t="s">
        <v>83</v>
      </c>
      <c r="F24" s="21" t="s">
        <v>84</v>
      </c>
      <c r="G24" s="22" t="s">
        <v>85</v>
      </c>
      <c r="H24" s="23">
        <v>98.8</v>
      </c>
      <c r="I24" s="24">
        <v>75</v>
      </c>
      <c r="J24" s="29" t="s">
        <v>86</v>
      </c>
      <c r="K24" s="32">
        <v>61</v>
      </c>
      <c r="L24" s="16">
        <f t="shared" si="3"/>
        <v>4575</v>
      </c>
      <c r="M24" s="27" t="s">
        <v>77</v>
      </c>
      <c r="N24" s="28" t="s">
        <v>82</v>
      </c>
      <c r="O24" s="12"/>
      <c r="P24" s="12"/>
      <c r="Q24" s="12"/>
    </row>
    <row r="25" spans="1:17" ht="39" customHeight="1">
      <c r="A25" s="16">
        <v>4</v>
      </c>
      <c r="B25" s="17"/>
      <c r="C25" s="18">
        <f t="shared" si="2"/>
        <v>54.625850340136054</v>
      </c>
      <c r="D25" s="19"/>
      <c r="E25" s="20" t="s">
        <v>87</v>
      </c>
      <c r="F25" s="21" t="s">
        <v>88</v>
      </c>
      <c r="G25" s="22" t="s">
        <v>89</v>
      </c>
      <c r="H25" s="23">
        <v>73.5</v>
      </c>
      <c r="I25" s="24">
        <v>55</v>
      </c>
      <c r="J25" s="29" t="s">
        <v>90</v>
      </c>
      <c r="K25" s="32">
        <v>73</v>
      </c>
      <c r="L25" s="16">
        <f t="shared" si="3"/>
        <v>4015</v>
      </c>
      <c r="M25" s="27" t="s">
        <v>77</v>
      </c>
      <c r="N25" s="28" t="s">
        <v>91</v>
      </c>
      <c r="O25" s="12"/>
      <c r="P25" s="12"/>
      <c r="Q25" s="12"/>
    </row>
    <row r="26" spans="1:17" ht="39" customHeight="1">
      <c r="A26" s="16">
        <v>5</v>
      </c>
      <c r="B26" s="17"/>
      <c r="C26" s="18">
        <f t="shared" si="2"/>
        <v>48.541476754785776</v>
      </c>
      <c r="D26" s="19"/>
      <c r="E26" s="20" t="s">
        <v>92</v>
      </c>
      <c r="F26" s="21" t="s">
        <v>93</v>
      </c>
      <c r="G26" s="22" t="s">
        <v>94</v>
      </c>
      <c r="H26" s="23">
        <v>109.7</v>
      </c>
      <c r="I26" s="24">
        <v>75</v>
      </c>
      <c r="J26" s="29" t="s">
        <v>95</v>
      </c>
      <c r="K26" s="32">
        <v>71</v>
      </c>
      <c r="L26" s="16">
        <f t="shared" si="3"/>
        <v>5325</v>
      </c>
      <c r="M26" s="27" t="s">
        <v>77</v>
      </c>
      <c r="N26" s="28" t="s">
        <v>38</v>
      </c>
      <c r="O26" s="12"/>
      <c r="P26" s="12"/>
      <c r="Q26" s="12"/>
    </row>
    <row r="27" spans="1:17" ht="39" customHeight="1">
      <c r="A27" s="16">
        <v>6</v>
      </c>
      <c r="B27" s="17"/>
      <c r="C27" s="18">
        <f t="shared" si="2"/>
        <v>47.64512595837897</v>
      </c>
      <c r="D27" s="19"/>
      <c r="E27" s="20" t="s">
        <v>96</v>
      </c>
      <c r="F27" s="21" t="s">
        <v>97</v>
      </c>
      <c r="G27" s="22" t="s">
        <v>98</v>
      </c>
      <c r="H27" s="23">
        <v>91.3</v>
      </c>
      <c r="I27" s="24">
        <v>75</v>
      </c>
      <c r="J27" s="29" t="s">
        <v>95</v>
      </c>
      <c r="K27" s="32">
        <v>58</v>
      </c>
      <c r="L27" s="16">
        <f t="shared" si="3"/>
        <v>4350</v>
      </c>
      <c r="M27" s="27" t="s">
        <v>77</v>
      </c>
      <c r="N27" s="28" t="s">
        <v>99</v>
      </c>
      <c r="O27" s="12"/>
      <c r="P27" s="12"/>
      <c r="Q27" s="12"/>
    </row>
    <row r="28" spans="1:17" ht="39" customHeight="1">
      <c r="A28" s="16">
        <v>7</v>
      </c>
      <c r="B28" s="17"/>
      <c r="C28" s="18">
        <f t="shared" si="2"/>
        <v>45.65217391304348</v>
      </c>
      <c r="D28" s="19"/>
      <c r="E28" s="20" t="s">
        <v>100</v>
      </c>
      <c r="F28" s="21" t="s">
        <v>101</v>
      </c>
      <c r="G28" s="22" t="s">
        <v>102</v>
      </c>
      <c r="H28" s="23">
        <v>80.5</v>
      </c>
      <c r="I28" s="24">
        <v>75</v>
      </c>
      <c r="J28" s="29" t="s">
        <v>22</v>
      </c>
      <c r="K28" s="32">
        <v>49</v>
      </c>
      <c r="L28" s="16">
        <f t="shared" si="3"/>
        <v>3675</v>
      </c>
      <c r="M28" s="27" t="s">
        <v>77</v>
      </c>
      <c r="N28" s="28" t="s">
        <v>30</v>
      </c>
      <c r="O28" s="12"/>
      <c r="P28" s="12"/>
      <c r="Q28" s="12"/>
    </row>
    <row r="29" spans="1:26" ht="25.5" customHeight="1">
      <c r="A29" s="33" t="s">
        <v>103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7.25" customHeight="1">
      <c r="A30" s="33" t="s">
        <v>104</v>
      </c>
      <c r="B30" s="33"/>
      <c r="C30" s="33"/>
      <c r="D30" s="36" t="s">
        <v>105</v>
      </c>
      <c r="E30" s="33" t="s">
        <v>106</v>
      </c>
      <c r="F30" s="33"/>
      <c r="G30" s="37" t="s">
        <v>36</v>
      </c>
      <c r="H30" s="37"/>
      <c r="I30" s="33" t="s">
        <v>107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7.25" customHeight="1">
      <c r="A31" s="33" t="s">
        <v>108</v>
      </c>
      <c r="B31" s="33"/>
      <c r="C31" s="33"/>
      <c r="D31" s="36" t="s">
        <v>109</v>
      </c>
      <c r="E31" s="33" t="s">
        <v>110</v>
      </c>
      <c r="F31" s="33"/>
      <c r="G31" s="37" t="s">
        <v>111</v>
      </c>
      <c r="H31" s="37"/>
      <c r="I31" s="33" t="s">
        <v>112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108</v>
      </c>
      <c r="B32" s="33"/>
      <c r="C32" s="33"/>
      <c r="D32" s="36" t="s">
        <v>19</v>
      </c>
      <c r="E32" s="33" t="s">
        <v>30</v>
      </c>
      <c r="F32" s="33"/>
      <c r="G32" s="37" t="s">
        <v>113</v>
      </c>
      <c r="H32" s="37"/>
      <c r="I32" s="33" t="s">
        <v>107</v>
      </c>
      <c r="J32" s="33"/>
      <c r="K32" s="38"/>
      <c r="L32" s="40"/>
      <c r="M32" s="4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7.25" customHeight="1">
      <c r="A33" s="33" t="s">
        <v>114</v>
      </c>
      <c r="B33" s="33"/>
      <c r="C33" s="33"/>
      <c r="D33" s="36" t="s">
        <v>115</v>
      </c>
      <c r="E33" s="33" t="s">
        <v>116</v>
      </c>
      <c r="F33" s="33"/>
      <c r="G33" s="37" t="s">
        <v>117</v>
      </c>
      <c r="H33" s="37"/>
      <c r="I33" s="33" t="s">
        <v>118</v>
      </c>
      <c r="J33" s="33"/>
      <c r="K33" s="39"/>
      <c r="L33" s="40"/>
      <c r="M33" s="40"/>
      <c r="N33" s="41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7.25" customHeight="1">
      <c r="A34" s="33" t="s">
        <v>119</v>
      </c>
      <c r="B34" s="33"/>
      <c r="C34" s="33"/>
      <c r="D34" s="36" t="s">
        <v>120</v>
      </c>
      <c r="E34" s="33" t="s">
        <v>121</v>
      </c>
      <c r="F34" s="33"/>
      <c r="G34" s="37" t="s">
        <v>36</v>
      </c>
      <c r="H34" s="37"/>
      <c r="I34" s="33" t="s">
        <v>118</v>
      </c>
      <c r="J34" s="33"/>
      <c r="K34" s="39"/>
      <c r="L34" s="40"/>
      <c r="M34" s="40"/>
      <c r="N34" s="41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7.25" customHeight="1">
      <c r="A35" s="33" t="s">
        <v>122</v>
      </c>
      <c r="B35" s="33"/>
      <c r="C35" s="33"/>
      <c r="D35" s="36" t="s">
        <v>109</v>
      </c>
      <c r="E35" s="33" t="s">
        <v>110</v>
      </c>
      <c r="F35" s="33"/>
      <c r="G35" s="37" t="s">
        <v>111</v>
      </c>
      <c r="H35" s="37"/>
      <c r="I35" s="33" t="s">
        <v>112</v>
      </c>
      <c r="J35" s="33"/>
      <c r="K35" s="39"/>
      <c r="L35" s="40"/>
      <c r="M35" s="40"/>
      <c r="N35" s="41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7.25" customHeight="1">
      <c r="A36" s="33" t="s">
        <v>122</v>
      </c>
      <c r="B36" s="33"/>
      <c r="C36" s="33"/>
      <c r="D36" s="36" t="s">
        <v>123</v>
      </c>
      <c r="E36" s="33" t="s">
        <v>124</v>
      </c>
      <c r="F36" s="33"/>
      <c r="G36" s="37" t="s">
        <v>113</v>
      </c>
      <c r="H36" s="37"/>
      <c r="I36" s="33" t="s">
        <v>125</v>
      </c>
      <c r="J36" s="33"/>
      <c r="K36" s="38"/>
      <c r="L36" s="40"/>
      <c r="M36" s="40"/>
      <c r="N36" s="38"/>
      <c r="O36" s="39"/>
      <c r="P36" s="39"/>
      <c r="Q36" s="39"/>
      <c r="R36" s="38"/>
      <c r="S36" s="38"/>
      <c r="T36" s="38"/>
      <c r="U36" s="38"/>
      <c r="V36" s="38"/>
      <c r="W36" s="38"/>
      <c r="X36" s="38"/>
    </row>
    <row r="37" spans="1:24" ht="17.25" customHeight="1">
      <c r="A37" s="33" t="s">
        <v>122</v>
      </c>
      <c r="B37" s="33"/>
      <c r="C37" s="33"/>
      <c r="D37" s="36" t="s">
        <v>126</v>
      </c>
      <c r="E37" s="33" t="s">
        <v>127</v>
      </c>
      <c r="F37" s="33"/>
      <c r="G37" s="37" t="s">
        <v>111</v>
      </c>
      <c r="H37" s="37"/>
      <c r="I37" s="33" t="s">
        <v>118</v>
      </c>
      <c r="J37" s="33"/>
      <c r="K37" s="38"/>
      <c r="L37" s="40"/>
      <c r="M37" s="40"/>
      <c r="N37" s="38"/>
      <c r="O37" s="39"/>
      <c r="P37" s="39"/>
      <c r="Q37" s="39"/>
      <c r="R37" s="38"/>
      <c r="S37" s="38"/>
      <c r="T37" s="38"/>
      <c r="U37" s="38"/>
      <c r="V37" s="38"/>
      <c r="W37" s="38"/>
      <c r="X37" s="38"/>
    </row>
    <row r="38" spans="1:26" ht="17.25" customHeight="1">
      <c r="A38" s="33" t="s">
        <v>128</v>
      </c>
      <c r="B38" s="33"/>
      <c r="C38" s="33"/>
      <c r="D38" s="36" t="s">
        <v>78</v>
      </c>
      <c r="E38" s="33" t="s">
        <v>129</v>
      </c>
      <c r="F38" s="33"/>
      <c r="G38" s="37" t="s">
        <v>36</v>
      </c>
      <c r="H38" s="37"/>
      <c r="I38" s="33" t="s">
        <v>130</v>
      </c>
      <c r="J38" s="3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8.75" customHeight="1">
      <c r="A39" s="33" t="s">
        <v>131</v>
      </c>
      <c r="B39" s="33"/>
      <c r="C39" s="33"/>
      <c r="D39" s="36" t="s">
        <v>132</v>
      </c>
      <c r="E39" s="33" t="s">
        <v>133</v>
      </c>
      <c r="F39" s="33"/>
      <c r="G39" s="37" t="s">
        <v>113</v>
      </c>
      <c r="H39" s="37"/>
      <c r="I39" s="33" t="s">
        <v>118</v>
      </c>
      <c r="J39" s="33"/>
      <c r="K39" s="39"/>
      <c r="L39" s="40"/>
      <c r="M39" s="40"/>
      <c r="N39" s="41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4" ht="17.25" customHeight="1">
      <c r="A40" s="33" t="s">
        <v>134</v>
      </c>
      <c r="B40" s="33"/>
      <c r="C40" s="33"/>
      <c r="D40" s="36" t="s">
        <v>105</v>
      </c>
      <c r="E40" s="33" t="s">
        <v>106</v>
      </c>
      <c r="F40" s="33"/>
      <c r="G40" s="37" t="s">
        <v>36</v>
      </c>
      <c r="H40" s="37"/>
      <c r="I40" s="33" t="s">
        <v>107</v>
      </c>
      <c r="J40" s="33"/>
      <c r="K40" s="38"/>
      <c r="L40" s="40"/>
      <c r="M40" s="40"/>
      <c r="N40" s="38"/>
      <c r="O40" s="39"/>
      <c r="P40" s="39"/>
      <c r="Q40" s="39"/>
      <c r="R40" s="38"/>
      <c r="S40" s="38"/>
      <c r="T40" s="38"/>
      <c r="U40" s="38"/>
      <c r="V40" s="38"/>
      <c r="W40" s="38"/>
      <c r="X40" s="38"/>
    </row>
  </sheetData>
  <mergeCells count="52">
    <mergeCell ref="A1:N1"/>
    <mergeCell ref="A2:N2"/>
    <mergeCell ref="A3:N3"/>
    <mergeCell ref="A4:F4"/>
    <mergeCell ref="G4:N4"/>
    <mergeCell ref="A20:F20"/>
    <mergeCell ref="G20:N20"/>
    <mergeCell ref="A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H33"/>
    <mergeCell ref="I33:J33"/>
    <mergeCell ref="A34:C34"/>
    <mergeCell ref="E34:F34"/>
    <mergeCell ref="G34:H34"/>
    <mergeCell ref="I34:J34"/>
    <mergeCell ref="A35:C35"/>
    <mergeCell ref="E35:F35"/>
    <mergeCell ref="G35:H35"/>
    <mergeCell ref="I35:J35"/>
    <mergeCell ref="A36:C36"/>
    <mergeCell ref="E36:F36"/>
    <mergeCell ref="G36:H36"/>
    <mergeCell ref="I36:J36"/>
    <mergeCell ref="A37:C37"/>
    <mergeCell ref="E37:F37"/>
    <mergeCell ref="G37:H37"/>
    <mergeCell ref="I37:J37"/>
    <mergeCell ref="A38:C38"/>
    <mergeCell ref="E38:F38"/>
    <mergeCell ref="G38:H38"/>
    <mergeCell ref="I38:J38"/>
    <mergeCell ref="A39:C39"/>
    <mergeCell ref="E39:F39"/>
    <mergeCell ref="G39:H39"/>
    <mergeCell ref="I39:J39"/>
    <mergeCell ref="A40:C40"/>
    <mergeCell ref="E40:F40"/>
    <mergeCell ref="G40:H40"/>
    <mergeCell ref="I40:J40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7">
      <selection activeCell="Q13" sqref="Q13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7.75390625" style="2" customWidth="1"/>
    <col min="4" max="4" width="9.375" style="1" customWidth="1"/>
    <col min="5" max="5" width="8.875" style="1" customWidth="1"/>
    <col min="6" max="6" width="23.625" style="1" customWidth="1"/>
    <col min="7" max="7" width="13.875" style="1" customWidth="1"/>
    <col min="8" max="8" width="10.75390625" style="3" customWidth="1"/>
    <col min="9" max="9" width="10.75390625" style="4" customWidth="1"/>
    <col min="10" max="10" width="30.625" style="5" customWidth="1"/>
    <col min="11" max="11" width="11.25390625" style="1" customWidth="1"/>
    <col min="12" max="12" width="9.125" style="1" customWidth="1"/>
    <col min="13" max="13" width="15.875" style="1" customWidth="1"/>
    <col min="14" max="14" width="13.00390625" style="1" customWidth="1"/>
    <col min="15" max="16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7" customHeight="1">
      <c r="A4" s="10" t="s">
        <v>135</v>
      </c>
      <c r="B4" s="10"/>
      <c r="C4" s="10"/>
      <c r="D4" s="10"/>
      <c r="E4" s="10"/>
      <c r="F4" s="10"/>
      <c r="G4" s="11" t="s">
        <v>296</v>
      </c>
      <c r="H4" s="11"/>
      <c r="I4" s="11"/>
      <c r="J4" s="11"/>
      <c r="K4" s="11"/>
      <c r="L4" s="11"/>
      <c r="M4" s="11"/>
      <c r="N4" s="11"/>
      <c r="Q4" s="12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6.25" customHeight="1">
      <c r="A6" s="125" t="s">
        <v>140</v>
      </c>
      <c r="B6" s="125"/>
      <c r="C6" s="125"/>
      <c r="D6" s="125"/>
      <c r="E6" s="125"/>
      <c r="F6" s="47" t="s">
        <v>141</v>
      </c>
      <c r="G6" s="48" t="s">
        <v>142</v>
      </c>
      <c r="H6" s="137">
        <v>70</v>
      </c>
      <c r="I6" s="132" t="s">
        <v>143</v>
      </c>
      <c r="J6" s="132"/>
      <c r="K6" s="51" t="s">
        <v>144</v>
      </c>
      <c r="L6" s="51"/>
      <c r="M6" s="52" t="s">
        <v>141</v>
      </c>
      <c r="N6" s="53">
        <v>12</v>
      </c>
      <c r="O6" s="54"/>
      <c r="P6" s="54"/>
      <c r="Q6" s="12"/>
    </row>
    <row r="7" spans="1:17" ht="22.5" customHeight="1">
      <c r="A7" s="125" t="s">
        <v>145</v>
      </c>
      <c r="B7" s="125"/>
      <c r="C7" s="125"/>
      <c r="D7" s="125"/>
      <c r="E7" s="125"/>
      <c r="F7" s="47" t="s">
        <v>141</v>
      </c>
      <c r="G7" s="48" t="s">
        <v>142</v>
      </c>
      <c r="H7" s="137">
        <v>74</v>
      </c>
      <c r="I7" s="132" t="s">
        <v>143</v>
      </c>
      <c r="J7" s="132"/>
      <c r="K7" s="51" t="s">
        <v>146</v>
      </c>
      <c r="L7" s="51"/>
      <c r="M7" s="52" t="s">
        <v>141</v>
      </c>
      <c r="N7" s="55">
        <v>16</v>
      </c>
      <c r="O7" s="54"/>
      <c r="P7" s="54"/>
      <c r="Q7" s="12"/>
    </row>
    <row r="8" spans="1:17" ht="22.5" customHeight="1">
      <c r="A8" s="125" t="s">
        <v>145</v>
      </c>
      <c r="B8" s="125"/>
      <c r="C8" s="125"/>
      <c r="D8" s="125"/>
      <c r="E8" s="125"/>
      <c r="F8" s="47" t="s">
        <v>141</v>
      </c>
      <c r="G8" s="56" t="s">
        <v>142</v>
      </c>
      <c r="H8" s="49">
        <v>88</v>
      </c>
      <c r="I8" s="50" t="s">
        <v>147</v>
      </c>
      <c r="J8" s="50"/>
      <c r="K8" s="51" t="s">
        <v>148</v>
      </c>
      <c r="L8" s="51"/>
      <c r="M8" s="52" t="s">
        <v>141</v>
      </c>
      <c r="N8" s="57">
        <v>22</v>
      </c>
      <c r="O8" s="54"/>
      <c r="P8" s="54"/>
      <c r="Q8" s="12"/>
    </row>
    <row r="9" spans="1:17" ht="22.5" customHeight="1">
      <c r="A9" s="125" t="s">
        <v>149</v>
      </c>
      <c r="B9" s="125"/>
      <c r="C9" s="125"/>
      <c r="D9" s="125"/>
      <c r="E9" s="125"/>
      <c r="F9" s="47" t="s">
        <v>141</v>
      </c>
      <c r="G9" s="48" t="s">
        <v>142</v>
      </c>
      <c r="H9" s="137">
        <v>75</v>
      </c>
      <c r="I9" s="132" t="s">
        <v>143</v>
      </c>
      <c r="J9" s="132"/>
      <c r="K9" s="51" t="s">
        <v>150</v>
      </c>
      <c r="L9" s="51"/>
      <c r="M9" s="52" t="s">
        <v>141</v>
      </c>
      <c r="N9" s="57">
        <v>26</v>
      </c>
      <c r="O9" s="54"/>
      <c r="P9" s="54"/>
      <c r="Q9" s="12"/>
    </row>
    <row r="10" spans="1:17" ht="26.25" customHeight="1">
      <c r="A10" s="138" t="s">
        <v>151</v>
      </c>
      <c r="B10" s="138"/>
      <c r="C10" s="138"/>
      <c r="D10" s="138"/>
      <c r="E10" s="138"/>
      <c r="F10" s="47" t="s">
        <v>141</v>
      </c>
      <c r="G10" s="48" t="s">
        <v>142</v>
      </c>
      <c r="H10" s="137">
        <v>85</v>
      </c>
      <c r="I10" s="132" t="s">
        <v>143</v>
      </c>
      <c r="J10" s="132"/>
      <c r="K10" s="51" t="s">
        <v>152</v>
      </c>
      <c r="L10" s="51"/>
      <c r="M10" s="52" t="s">
        <v>141</v>
      </c>
      <c r="N10" s="57">
        <v>31</v>
      </c>
      <c r="O10" s="54"/>
      <c r="P10" s="54"/>
      <c r="Q10" s="12"/>
    </row>
    <row r="11" spans="1:17" ht="22.5" customHeight="1">
      <c r="A11" s="138" t="s">
        <v>153</v>
      </c>
      <c r="B11" s="138"/>
      <c r="C11" s="138"/>
      <c r="D11" s="138"/>
      <c r="E11" s="138"/>
      <c r="F11" s="47" t="s">
        <v>141</v>
      </c>
      <c r="G11" s="56" t="s">
        <v>142</v>
      </c>
      <c r="H11" s="49">
        <v>143</v>
      </c>
      <c r="I11" s="50" t="s">
        <v>147</v>
      </c>
      <c r="J11" s="50"/>
      <c r="K11" s="59" t="s">
        <v>154</v>
      </c>
      <c r="L11" s="59"/>
      <c r="M11" s="52" t="s">
        <v>141</v>
      </c>
      <c r="N11" s="60">
        <v>40</v>
      </c>
      <c r="O11" s="54"/>
      <c r="P11" s="54"/>
      <c r="Q11" s="12"/>
    </row>
    <row r="12" spans="1:17" ht="23.25" customHeight="1">
      <c r="A12" s="138" t="s">
        <v>153</v>
      </c>
      <c r="B12" s="138"/>
      <c r="C12" s="138"/>
      <c r="D12" s="138"/>
      <c r="E12" s="138"/>
      <c r="F12" s="47" t="s">
        <v>141</v>
      </c>
      <c r="G12" s="56" t="s">
        <v>142</v>
      </c>
      <c r="H12" s="137">
        <v>84</v>
      </c>
      <c r="I12" s="132" t="s">
        <v>143</v>
      </c>
      <c r="J12" s="132"/>
      <c r="K12" s="61" t="s">
        <v>155</v>
      </c>
      <c r="L12" s="61"/>
      <c r="M12" s="52" t="s">
        <v>141</v>
      </c>
      <c r="N12" s="62">
        <v>49</v>
      </c>
      <c r="O12" s="54"/>
      <c r="P12" s="54"/>
      <c r="Q12" s="12"/>
    </row>
    <row r="13" spans="1:17" ht="22.5" customHeight="1">
      <c r="A13" s="138" t="s">
        <v>156</v>
      </c>
      <c r="B13" s="138"/>
      <c r="C13" s="138"/>
      <c r="D13" s="138"/>
      <c r="E13" s="138"/>
      <c r="F13" s="63" t="s">
        <v>141</v>
      </c>
      <c r="G13" s="56" t="s">
        <v>142</v>
      </c>
      <c r="H13" s="49">
        <v>106</v>
      </c>
      <c r="I13" s="50" t="s">
        <v>147</v>
      </c>
      <c r="J13" s="50"/>
      <c r="K13" s="64" t="s">
        <v>157</v>
      </c>
      <c r="L13" s="64"/>
      <c r="M13" s="64"/>
      <c r="N13" s="64"/>
      <c r="O13" s="54"/>
      <c r="P13" s="54"/>
      <c r="Q13" s="12"/>
    </row>
    <row r="14" spans="1:17" ht="22.5" customHeight="1">
      <c r="A14" s="125" t="s">
        <v>158</v>
      </c>
      <c r="B14" s="125"/>
      <c r="C14" s="125"/>
      <c r="D14" s="125"/>
      <c r="E14" s="125"/>
      <c r="F14" s="63" t="s">
        <v>141</v>
      </c>
      <c r="G14" s="56" t="s">
        <v>142</v>
      </c>
      <c r="H14" s="112">
        <v>81</v>
      </c>
      <c r="I14" s="50" t="s">
        <v>147</v>
      </c>
      <c r="J14" s="50"/>
      <c r="K14" s="64"/>
      <c r="L14" s="64"/>
      <c r="M14" s="64"/>
      <c r="N14" s="64"/>
      <c r="O14" s="54"/>
      <c r="P14" s="54"/>
      <c r="Q14" s="12"/>
    </row>
    <row r="15" spans="1:17" ht="26.25" customHeight="1">
      <c r="A15" s="128" t="s">
        <v>159</v>
      </c>
      <c r="B15" s="128"/>
      <c r="C15" s="128"/>
      <c r="D15" s="128"/>
      <c r="E15" s="128"/>
      <c r="F15" s="66" t="s">
        <v>141</v>
      </c>
      <c r="G15" s="67" t="s">
        <v>142</v>
      </c>
      <c r="H15" s="68">
        <v>55</v>
      </c>
      <c r="I15" s="69" t="s">
        <v>147</v>
      </c>
      <c r="J15" s="69"/>
      <c r="K15" s="64"/>
      <c r="L15" s="64"/>
      <c r="M15" s="64"/>
      <c r="N15" s="64"/>
      <c r="O15" s="54"/>
      <c r="P15" s="54"/>
      <c r="Q15" s="12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7" ht="39" customHeight="1">
      <c r="A17" s="16">
        <v>28</v>
      </c>
      <c r="B17" s="17">
        <v>1</v>
      </c>
      <c r="C17" s="18">
        <f>SUM(L17/H17)</f>
        <v>53.53982300884956</v>
      </c>
      <c r="D17" s="19">
        <v>12</v>
      </c>
      <c r="E17" s="20" t="s">
        <v>297</v>
      </c>
      <c r="F17" s="70" t="s">
        <v>298</v>
      </c>
      <c r="G17" s="114" t="s">
        <v>299</v>
      </c>
      <c r="H17" s="23">
        <v>79.1</v>
      </c>
      <c r="I17" s="72">
        <v>55</v>
      </c>
      <c r="J17" s="139" t="s">
        <v>300</v>
      </c>
      <c r="K17" s="73">
        <v>77</v>
      </c>
      <c r="L17" s="16">
        <f>SUM(I17*K17)</f>
        <v>4235</v>
      </c>
      <c r="M17" s="16" t="s">
        <v>238</v>
      </c>
      <c r="N17" s="28" t="s">
        <v>38</v>
      </c>
      <c r="Q17" s="12"/>
    </row>
    <row r="18" spans="1:17" ht="39" customHeight="1">
      <c r="A18" s="16">
        <v>29</v>
      </c>
      <c r="B18" s="17">
        <v>2</v>
      </c>
      <c r="C18" s="18">
        <f>SUM(L18/H18)</f>
        <v>52.659574468085104</v>
      </c>
      <c r="D18" s="19">
        <v>10</v>
      </c>
      <c r="E18" s="20" t="s">
        <v>58</v>
      </c>
      <c r="F18" s="70" t="s">
        <v>59</v>
      </c>
      <c r="G18" s="114" t="s">
        <v>60</v>
      </c>
      <c r="H18" s="23">
        <v>94</v>
      </c>
      <c r="I18" s="72">
        <v>55</v>
      </c>
      <c r="J18" s="29" t="s">
        <v>61</v>
      </c>
      <c r="K18" s="26">
        <v>90</v>
      </c>
      <c r="L18" s="16">
        <f>SUM(I18*K18)</f>
        <v>4950</v>
      </c>
      <c r="M18" s="27" t="s">
        <v>301</v>
      </c>
      <c r="N18" s="28" t="s">
        <v>63</v>
      </c>
      <c r="Q18" s="12"/>
    </row>
    <row r="19" spans="1:17" ht="39" customHeight="1">
      <c r="A19" s="16">
        <v>30</v>
      </c>
      <c r="B19" s="17">
        <v>3</v>
      </c>
      <c r="C19" s="18">
        <f>SUM(L19/H19)</f>
        <v>41.93899782135076</v>
      </c>
      <c r="D19" s="19">
        <v>9</v>
      </c>
      <c r="E19" s="20" t="s">
        <v>302</v>
      </c>
      <c r="F19" s="70" t="s">
        <v>303</v>
      </c>
      <c r="G19" s="114" t="s">
        <v>304</v>
      </c>
      <c r="H19" s="23">
        <v>91.8</v>
      </c>
      <c r="I19" s="72">
        <v>55</v>
      </c>
      <c r="J19" s="29" t="s">
        <v>305</v>
      </c>
      <c r="K19" s="73">
        <v>70</v>
      </c>
      <c r="L19" s="16">
        <f>SUM(I19*K19)</f>
        <v>3850</v>
      </c>
      <c r="M19" s="16" t="s">
        <v>164</v>
      </c>
      <c r="N19" s="28" t="s">
        <v>38</v>
      </c>
      <c r="Q19" s="12"/>
    </row>
    <row r="20" spans="1:17" ht="39" customHeight="1">
      <c r="A20" s="16">
        <v>31</v>
      </c>
      <c r="B20" s="17">
        <v>4</v>
      </c>
      <c r="C20" s="18">
        <f>SUM(L20/H20)</f>
        <v>27.5</v>
      </c>
      <c r="D20" s="19">
        <v>8</v>
      </c>
      <c r="E20" s="20" t="s">
        <v>306</v>
      </c>
      <c r="F20" s="70" t="s">
        <v>307</v>
      </c>
      <c r="G20" s="114" t="s">
        <v>308</v>
      </c>
      <c r="H20" s="23">
        <v>66</v>
      </c>
      <c r="I20" s="72">
        <v>55</v>
      </c>
      <c r="J20" s="29" t="s">
        <v>309</v>
      </c>
      <c r="K20" s="73">
        <v>33</v>
      </c>
      <c r="L20" s="16">
        <f>SUM(I20*K20)</f>
        <v>1815</v>
      </c>
      <c r="M20" s="28" t="s">
        <v>196</v>
      </c>
      <c r="N20" s="28" t="s">
        <v>38</v>
      </c>
      <c r="Q20" s="12"/>
    </row>
    <row r="21" spans="1:26" ht="25.5" customHeight="1">
      <c r="A21" s="33" t="s">
        <v>103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>
      <c r="A22" s="33" t="s">
        <v>104</v>
      </c>
      <c r="B22" s="33"/>
      <c r="C22" s="33"/>
      <c r="D22" s="36" t="s">
        <v>105</v>
      </c>
      <c r="E22" s="33" t="s">
        <v>106</v>
      </c>
      <c r="F22" s="33"/>
      <c r="G22" s="37" t="s">
        <v>36</v>
      </c>
      <c r="H22" s="37"/>
      <c r="I22" s="33" t="s">
        <v>107</v>
      </c>
      <c r="J22" s="3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.25" customHeight="1">
      <c r="A23" s="33" t="s">
        <v>108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4" ht="17.25" customHeight="1">
      <c r="A24" s="33" t="s">
        <v>108</v>
      </c>
      <c r="B24" s="33"/>
      <c r="C24" s="33"/>
      <c r="D24" s="36" t="s">
        <v>19</v>
      </c>
      <c r="E24" s="33" t="s">
        <v>30</v>
      </c>
      <c r="F24" s="33"/>
      <c r="G24" s="37" t="s">
        <v>113</v>
      </c>
      <c r="H24" s="37"/>
      <c r="I24" s="33" t="s">
        <v>107</v>
      </c>
      <c r="J24" s="33"/>
      <c r="K24" s="38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114</v>
      </c>
      <c r="B25" s="33"/>
      <c r="C25" s="33"/>
      <c r="D25" s="36" t="s">
        <v>115</v>
      </c>
      <c r="E25" s="33" t="s">
        <v>116</v>
      </c>
      <c r="F25" s="33"/>
      <c r="G25" s="37" t="s">
        <v>117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119</v>
      </c>
      <c r="B26" s="33"/>
      <c r="C26" s="33"/>
      <c r="D26" s="36" t="s">
        <v>120</v>
      </c>
      <c r="E26" s="33" t="s">
        <v>121</v>
      </c>
      <c r="F26" s="33"/>
      <c r="G26" s="37" t="s">
        <v>36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109</v>
      </c>
      <c r="E27" s="33" t="s">
        <v>110</v>
      </c>
      <c r="F27" s="33"/>
      <c r="G27" s="37" t="s">
        <v>111</v>
      </c>
      <c r="H27" s="37"/>
      <c r="I27" s="33" t="s">
        <v>112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123</v>
      </c>
      <c r="E28" s="33" t="s">
        <v>124</v>
      </c>
      <c r="F28" s="33"/>
      <c r="G28" s="37" t="s">
        <v>113</v>
      </c>
      <c r="H28" s="37"/>
      <c r="I28" s="33" t="s">
        <v>125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126</v>
      </c>
      <c r="E29" s="33" t="s">
        <v>127</v>
      </c>
      <c r="F29" s="33"/>
      <c r="G29" s="37" t="s">
        <v>111</v>
      </c>
      <c r="H29" s="37"/>
      <c r="I29" s="33" t="s">
        <v>118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6" ht="17.25" customHeight="1">
      <c r="A30" s="33" t="s">
        <v>128</v>
      </c>
      <c r="B30" s="33"/>
      <c r="C30" s="33"/>
      <c r="D30" s="36" t="s">
        <v>78</v>
      </c>
      <c r="E30" s="33" t="s">
        <v>129</v>
      </c>
      <c r="F30" s="33"/>
      <c r="G30" s="37" t="s">
        <v>36</v>
      </c>
      <c r="H30" s="37"/>
      <c r="I30" s="33" t="s">
        <v>130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8.75" customHeight="1">
      <c r="A31" s="33" t="s">
        <v>131</v>
      </c>
      <c r="B31" s="33"/>
      <c r="C31" s="33"/>
      <c r="D31" s="36" t="s">
        <v>132</v>
      </c>
      <c r="E31" s="33" t="s">
        <v>133</v>
      </c>
      <c r="F31" s="33"/>
      <c r="G31" s="37" t="s">
        <v>113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134</v>
      </c>
      <c r="B32" s="33"/>
      <c r="C32" s="33"/>
      <c r="D32" s="36" t="s">
        <v>105</v>
      </c>
      <c r="E32" s="33" t="s">
        <v>106</v>
      </c>
      <c r="F32" s="33"/>
      <c r="G32" s="37" t="s">
        <v>36</v>
      </c>
      <c r="H32" s="37"/>
      <c r="I32" s="33" t="s">
        <v>107</v>
      </c>
      <c r="J32" s="33"/>
      <c r="K32" s="38"/>
      <c r="L32" s="40"/>
      <c r="M32" s="40"/>
      <c r="N32" s="38"/>
      <c r="O32" s="39"/>
      <c r="P32" s="39"/>
      <c r="Q32" s="39"/>
      <c r="R32" s="38"/>
      <c r="S32" s="38"/>
      <c r="T32" s="38"/>
      <c r="U32" s="38"/>
      <c r="V32" s="38"/>
      <c r="W32" s="38"/>
      <c r="X32" s="38"/>
    </row>
    <row r="33" spans="15:16" ht="15">
      <c r="O33"/>
      <c r="P33"/>
    </row>
  </sheetData>
  <mergeCells count="80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5"/>
    <mergeCell ref="A14:E14"/>
    <mergeCell ref="I14:J14"/>
    <mergeCell ref="A15:E15"/>
    <mergeCell ref="I15:J15"/>
    <mergeCell ref="A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workbookViewId="0" topLeftCell="A1">
      <selection activeCell="Q8" sqref="Q8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" customWidth="1"/>
    <col min="4" max="4" width="9.375" style="1" customWidth="1"/>
    <col min="5" max="5" width="8.875" style="1" customWidth="1"/>
    <col min="6" max="6" width="23.25390625" style="1" customWidth="1"/>
    <col min="7" max="7" width="14.125" style="1" customWidth="1"/>
    <col min="8" max="8" width="10.75390625" style="3" customWidth="1"/>
    <col min="9" max="9" width="9.75390625" style="4" customWidth="1"/>
    <col min="10" max="10" width="40.375" style="5" customWidth="1"/>
    <col min="11" max="11" width="11.25390625" style="1" customWidth="1"/>
    <col min="12" max="12" width="10.875" style="1" customWidth="1"/>
    <col min="13" max="13" width="16.375" style="1" customWidth="1"/>
    <col min="14" max="14" width="16.25390625" style="1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2.5" customHeight="1">
      <c r="A4" s="140" t="s">
        <v>135</v>
      </c>
      <c r="B4" s="140"/>
      <c r="C4" s="140"/>
      <c r="D4" s="140"/>
      <c r="E4" s="140"/>
      <c r="F4" s="140"/>
      <c r="G4" s="141" t="s">
        <v>310</v>
      </c>
      <c r="H4" s="141"/>
      <c r="I4" s="141"/>
      <c r="J4" s="141"/>
      <c r="K4" s="141"/>
      <c r="L4" s="141"/>
      <c r="M4" s="141"/>
      <c r="N4" s="141"/>
      <c r="O4" s="131"/>
      <c r="P4" s="131"/>
      <c r="Q4" s="13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6" ht="22.5" customHeight="1">
      <c r="A6" s="138" t="s">
        <v>275</v>
      </c>
      <c r="B6" s="138"/>
      <c r="C6" s="138"/>
      <c r="D6" s="138"/>
      <c r="E6" s="138"/>
      <c r="F6" s="63" t="s">
        <v>141</v>
      </c>
      <c r="G6" s="56" t="s">
        <v>142</v>
      </c>
      <c r="H6" s="142" t="s">
        <v>200</v>
      </c>
      <c r="I6" s="143" t="s">
        <v>147</v>
      </c>
      <c r="J6" s="143"/>
      <c r="K6" s="51" t="s">
        <v>144</v>
      </c>
      <c r="L6" s="51"/>
      <c r="M6" s="81" t="s">
        <v>141</v>
      </c>
      <c r="N6" s="57">
        <v>12</v>
      </c>
      <c r="O6" s="54"/>
      <c r="P6" s="54"/>
    </row>
    <row r="7" spans="1:16" ht="22.5" customHeight="1">
      <c r="A7" s="138" t="s">
        <v>276</v>
      </c>
      <c r="B7" s="138"/>
      <c r="C7" s="138"/>
      <c r="D7" s="138"/>
      <c r="E7" s="138"/>
      <c r="F7" s="63" t="s">
        <v>141</v>
      </c>
      <c r="G7" s="56" t="s">
        <v>142</v>
      </c>
      <c r="H7" s="142">
        <v>30</v>
      </c>
      <c r="I7" s="143" t="s">
        <v>143</v>
      </c>
      <c r="J7" s="143"/>
      <c r="K7" s="51" t="s">
        <v>146</v>
      </c>
      <c r="L7" s="51"/>
      <c r="M7" s="81" t="s">
        <v>141</v>
      </c>
      <c r="N7" s="57">
        <v>16</v>
      </c>
      <c r="O7" s="54"/>
      <c r="P7" s="54"/>
    </row>
    <row r="8" spans="1:16" ht="22.5" customHeight="1">
      <c r="A8" s="138" t="s">
        <v>277</v>
      </c>
      <c r="B8" s="138"/>
      <c r="C8" s="138"/>
      <c r="D8" s="138"/>
      <c r="E8" s="138"/>
      <c r="F8" s="63" t="s">
        <v>141</v>
      </c>
      <c r="G8" s="56" t="s">
        <v>142</v>
      </c>
      <c r="H8" s="142">
        <v>69</v>
      </c>
      <c r="I8" s="143" t="s">
        <v>143</v>
      </c>
      <c r="J8" s="143"/>
      <c r="K8" s="51" t="s">
        <v>148</v>
      </c>
      <c r="L8" s="51"/>
      <c r="M8" s="81" t="s">
        <v>141</v>
      </c>
      <c r="N8" s="57">
        <v>22</v>
      </c>
      <c r="O8" s="54"/>
      <c r="P8" s="54"/>
    </row>
    <row r="9" spans="1:16" ht="22.5" customHeight="1">
      <c r="A9" s="138" t="s">
        <v>277</v>
      </c>
      <c r="B9" s="138"/>
      <c r="C9" s="138"/>
      <c r="D9" s="138"/>
      <c r="E9" s="138"/>
      <c r="F9" s="63" t="s">
        <v>141</v>
      </c>
      <c r="G9" s="56" t="s">
        <v>142</v>
      </c>
      <c r="H9" s="142">
        <v>81</v>
      </c>
      <c r="I9" s="144" t="s">
        <v>147</v>
      </c>
      <c r="J9" s="144"/>
      <c r="K9" s="51" t="s">
        <v>150</v>
      </c>
      <c r="L9" s="51"/>
      <c r="M9" s="81" t="s">
        <v>141</v>
      </c>
      <c r="N9" s="57">
        <v>26</v>
      </c>
      <c r="O9" s="54"/>
      <c r="P9" s="54"/>
    </row>
    <row r="10" spans="1:16" ht="22.5" customHeight="1">
      <c r="A10" s="138" t="s">
        <v>278</v>
      </c>
      <c r="B10" s="138"/>
      <c r="C10" s="138"/>
      <c r="D10" s="138"/>
      <c r="E10" s="138"/>
      <c r="F10" s="63" t="s">
        <v>141</v>
      </c>
      <c r="G10" s="56" t="s">
        <v>142</v>
      </c>
      <c r="H10" s="142">
        <v>69</v>
      </c>
      <c r="I10" s="143" t="s">
        <v>143</v>
      </c>
      <c r="J10" s="143"/>
      <c r="K10" s="51" t="s">
        <v>152</v>
      </c>
      <c r="L10" s="51"/>
      <c r="M10" s="81" t="s">
        <v>141</v>
      </c>
      <c r="N10" s="57">
        <v>31</v>
      </c>
      <c r="O10" s="54"/>
      <c r="P10" s="54"/>
    </row>
    <row r="11" spans="1:16" ht="22.5" customHeight="1">
      <c r="A11" s="138" t="s">
        <v>278</v>
      </c>
      <c r="B11" s="138"/>
      <c r="C11" s="138"/>
      <c r="D11" s="138"/>
      <c r="E11" s="138"/>
      <c r="F11" s="63" t="s">
        <v>141</v>
      </c>
      <c r="G11" s="56" t="s">
        <v>142</v>
      </c>
      <c r="H11" s="142">
        <v>74</v>
      </c>
      <c r="I11" s="144" t="s">
        <v>147</v>
      </c>
      <c r="J11" s="144"/>
      <c r="K11" s="59" t="s">
        <v>154</v>
      </c>
      <c r="L11" s="59"/>
      <c r="M11" s="81" t="s">
        <v>141</v>
      </c>
      <c r="N11" s="60">
        <v>40</v>
      </c>
      <c r="O11" s="54"/>
      <c r="P11" s="54"/>
    </row>
    <row r="12" spans="1:16" ht="22.5" customHeight="1">
      <c r="A12" s="138" t="s">
        <v>279</v>
      </c>
      <c r="B12" s="138"/>
      <c r="C12" s="138"/>
      <c r="D12" s="138"/>
      <c r="E12" s="138"/>
      <c r="F12" s="63" t="s">
        <v>141</v>
      </c>
      <c r="G12" s="56" t="s">
        <v>142</v>
      </c>
      <c r="H12" s="142">
        <v>55</v>
      </c>
      <c r="I12" s="143" t="s">
        <v>143</v>
      </c>
      <c r="J12" s="143"/>
      <c r="K12" s="61" t="s">
        <v>155</v>
      </c>
      <c r="L12" s="61"/>
      <c r="M12" s="81" t="s">
        <v>141</v>
      </c>
      <c r="N12" s="62">
        <v>49</v>
      </c>
      <c r="O12" s="54"/>
      <c r="P12" s="54"/>
    </row>
    <row r="13" spans="1:16" ht="22.5" customHeight="1">
      <c r="A13" s="125" t="s">
        <v>280</v>
      </c>
      <c r="B13" s="125"/>
      <c r="C13" s="125"/>
      <c r="D13" s="125"/>
      <c r="E13" s="125"/>
      <c r="F13" s="63" t="s">
        <v>141</v>
      </c>
      <c r="G13" s="56" t="s">
        <v>142</v>
      </c>
      <c r="H13" s="142">
        <v>55</v>
      </c>
      <c r="I13" s="143" t="s">
        <v>143</v>
      </c>
      <c r="J13" s="143"/>
      <c r="K13" s="145" t="s">
        <v>311</v>
      </c>
      <c r="L13" s="145"/>
      <c r="M13" s="145"/>
      <c r="N13" s="145"/>
      <c r="O13" s="54"/>
      <c r="P13" s="54"/>
    </row>
    <row r="14" spans="1:16" ht="22.5">
      <c r="A14" s="128"/>
      <c r="B14" s="128"/>
      <c r="C14" s="128"/>
      <c r="D14" s="128"/>
      <c r="E14" s="128"/>
      <c r="F14" s="66"/>
      <c r="G14" s="67"/>
      <c r="H14" s="87"/>
      <c r="I14" s="146"/>
      <c r="J14" s="146"/>
      <c r="K14" s="145"/>
      <c r="L14" s="145"/>
      <c r="M14" s="145"/>
      <c r="N14" s="145"/>
      <c r="O14" s="54"/>
      <c r="P14" s="54"/>
    </row>
    <row r="15" spans="1:14" s="15" customFormat="1" ht="30" customHeight="1">
      <c r="A15" s="13" t="s">
        <v>5</v>
      </c>
      <c r="B15" s="13" t="s">
        <v>6</v>
      </c>
      <c r="C15" s="13" t="s">
        <v>7</v>
      </c>
      <c r="D15" s="14" t="s">
        <v>8</v>
      </c>
      <c r="E15" s="13" t="s">
        <v>9</v>
      </c>
      <c r="F15" s="13" t="s">
        <v>10</v>
      </c>
      <c r="G15" s="13" t="s">
        <v>11</v>
      </c>
      <c r="H15" s="13" t="s">
        <v>12</v>
      </c>
      <c r="I15" s="13" t="s">
        <v>13</v>
      </c>
      <c r="J15" s="13" t="s">
        <v>14</v>
      </c>
      <c r="K15" s="13" t="s">
        <v>15</v>
      </c>
      <c r="L15" s="13" t="s">
        <v>16</v>
      </c>
      <c r="M15" s="13" t="s">
        <v>17</v>
      </c>
      <c r="N15" s="13" t="s">
        <v>18</v>
      </c>
    </row>
    <row r="16" spans="1:17" ht="39" customHeight="1">
      <c r="A16" s="16">
        <v>32</v>
      </c>
      <c r="B16" s="17">
        <v>1</v>
      </c>
      <c r="C16" s="18">
        <f>SUM(L16/H16)</f>
        <v>68.59122401847574</v>
      </c>
      <c r="D16" s="19">
        <v>12</v>
      </c>
      <c r="E16" s="20" t="s">
        <v>45</v>
      </c>
      <c r="F16" s="70" t="s">
        <v>46</v>
      </c>
      <c r="G16" s="114" t="s">
        <v>47</v>
      </c>
      <c r="H16" s="23">
        <v>86.6</v>
      </c>
      <c r="I16" s="72">
        <v>55</v>
      </c>
      <c r="J16" s="107" t="s">
        <v>282</v>
      </c>
      <c r="K16" s="26">
        <v>108</v>
      </c>
      <c r="L16" s="16">
        <f>SUM(I16*K16)</f>
        <v>5940</v>
      </c>
      <c r="M16" s="27" t="s">
        <v>312</v>
      </c>
      <c r="N16" s="28" t="s">
        <v>50</v>
      </c>
      <c r="O16" s="12"/>
      <c r="P16" s="12"/>
      <c r="Q16" s="12"/>
    </row>
    <row r="17" spans="1:17" ht="39" customHeight="1">
      <c r="A17" s="16">
        <v>33</v>
      </c>
      <c r="B17" s="17">
        <v>2</v>
      </c>
      <c r="C17" s="18">
        <f>SUM(L17/H17)</f>
        <v>34.779411764705884</v>
      </c>
      <c r="D17" s="19">
        <v>10</v>
      </c>
      <c r="E17" s="75"/>
      <c r="F17" s="70" t="s">
        <v>313</v>
      </c>
      <c r="G17" s="114" t="s">
        <v>314</v>
      </c>
      <c r="H17" s="23">
        <v>68</v>
      </c>
      <c r="I17" s="72">
        <v>55</v>
      </c>
      <c r="J17" s="74" t="s">
        <v>315</v>
      </c>
      <c r="K17" s="73">
        <v>43</v>
      </c>
      <c r="L17" s="16">
        <f>SUM(I17*K17)</f>
        <v>2365</v>
      </c>
      <c r="M17" s="28" t="s">
        <v>172</v>
      </c>
      <c r="N17" s="28" t="s">
        <v>38</v>
      </c>
      <c r="O17" s="12"/>
      <c r="P17" s="12"/>
      <c r="Q17" s="12"/>
    </row>
    <row r="18" spans="1:17" ht="39" customHeight="1">
      <c r="A18" s="16">
        <v>34</v>
      </c>
      <c r="B18" s="17">
        <v>3</v>
      </c>
      <c r="C18" s="18">
        <f>SUM(L18/H18)</f>
        <v>27.5</v>
      </c>
      <c r="D18" s="19">
        <v>9</v>
      </c>
      <c r="E18" s="20" t="s">
        <v>302</v>
      </c>
      <c r="F18" s="70" t="s">
        <v>307</v>
      </c>
      <c r="G18" s="114" t="s">
        <v>308</v>
      </c>
      <c r="H18" s="23">
        <v>66</v>
      </c>
      <c r="I18" s="72">
        <v>55</v>
      </c>
      <c r="J18" s="29" t="s">
        <v>309</v>
      </c>
      <c r="K18" s="73">
        <v>33</v>
      </c>
      <c r="L18" s="16">
        <f>SUM(I18*K18)</f>
        <v>1815</v>
      </c>
      <c r="M18" s="28" t="s">
        <v>196</v>
      </c>
      <c r="N18" s="28" t="s">
        <v>38</v>
      </c>
      <c r="O18" s="12"/>
      <c r="P18" s="12"/>
      <c r="Q18" s="12"/>
    </row>
    <row r="19" spans="1:26" ht="25.5" customHeight="1">
      <c r="A19" s="33" t="s">
        <v>103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7.25" customHeight="1">
      <c r="A20" s="33" t="s">
        <v>104</v>
      </c>
      <c r="B20" s="33"/>
      <c r="C20" s="33"/>
      <c r="D20" s="36" t="s">
        <v>105</v>
      </c>
      <c r="E20" s="33" t="s">
        <v>106</v>
      </c>
      <c r="F20" s="33"/>
      <c r="G20" s="37" t="s">
        <v>36</v>
      </c>
      <c r="H20" s="37"/>
      <c r="I20" s="33" t="s">
        <v>107</v>
      </c>
      <c r="J20" s="3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7.25" customHeight="1">
      <c r="A21" s="33" t="s">
        <v>108</v>
      </c>
      <c r="B21" s="33"/>
      <c r="C21" s="33"/>
      <c r="D21" s="36" t="s">
        <v>109</v>
      </c>
      <c r="E21" s="33" t="s">
        <v>110</v>
      </c>
      <c r="F21" s="33"/>
      <c r="G21" s="37" t="s">
        <v>111</v>
      </c>
      <c r="H21" s="37"/>
      <c r="I21" s="33" t="s">
        <v>112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4" ht="17.25" customHeight="1">
      <c r="A22" s="33" t="s">
        <v>108</v>
      </c>
      <c r="B22" s="33"/>
      <c r="C22" s="33"/>
      <c r="D22" s="36" t="s">
        <v>19</v>
      </c>
      <c r="E22" s="33" t="s">
        <v>30</v>
      </c>
      <c r="F22" s="33"/>
      <c r="G22" s="37" t="s">
        <v>113</v>
      </c>
      <c r="H22" s="37"/>
      <c r="I22" s="33" t="s">
        <v>107</v>
      </c>
      <c r="J22" s="33"/>
      <c r="K22" s="38"/>
      <c r="L22" s="40"/>
      <c r="M22" s="40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114</v>
      </c>
      <c r="B23" s="33"/>
      <c r="C23" s="33"/>
      <c r="D23" s="36" t="s">
        <v>115</v>
      </c>
      <c r="E23" s="33" t="s">
        <v>116</v>
      </c>
      <c r="F23" s="33"/>
      <c r="G23" s="37" t="s">
        <v>117</v>
      </c>
      <c r="H23" s="37"/>
      <c r="I23" s="33" t="s">
        <v>118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119</v>
      </c>
      <c r="B24" s="33"/>
      <c r="C24" s="33"/>
      <c r="D24" s="36" t="s">
        <v>120</v>
      </c>
      <c r="E24" s="33" t="s">
        <v>121</v>
      </c>
      <c r="F24" s="33"/>
      <c r="G24" s="37" t="s">
        <v>36</v>
      </c>
      <c r="H24" s="37"/>
      <c r="I24" s="33" t="s">
        <v>118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109</v>
      </c>
      <c r="E25" s="33" t="s">
        <v>110</v>
      </c>
      <c r="F25" s="33"/>
      <c r="G25" s="37" t="s">
        <v>111</v>
      </c>
      <c r="H25" s="37"/>
      <c r="I25" s="33" t="s">
        <v>112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122</v>
      </c>
      <c r="B26" s="33"/>
      <c r="C26" s="33"/>
      <c r="D26" s="36" t="s">
        <v>123</v>
      </c>
      <c r="E26" s="33" t="s">
        <v>124</v>
      </c>
      <c r="F26" s="33"/>
      <c r="G26" s="37" t="s">
        <v>113</v>
      </c>
      <c r="H26" s="37"/>
      <c r="I26" s="33" t="s">
        <v>125</v>
      </c>
      <c r="J26" s="33"/>
      <c r="K26" s="38"/>
      <c r="L26" s="40"/>
      <c r="M26" s="40"/>
      <c r="N26" s="38"/>
      <c r="O26" s="39"/>
      <c r="P26" s="39"/>
      <c r="Q26" s="39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126</v>
      </c>
      <c r="E27" s="33" t="s">
        <v>127</v>
      </c>
      <c r="F27" s="33"/>
      <c r="G27" s="37" t="s">
        <v>111</v>
      </c>
      <c r="H27" s="37"/>
      <c r="I27" s="33" t="s">
        <v>118</v>
      </c>
      <c r="J27" s="33"/>
      <c r="K27" s="38"/>
      <c r="L27" s="40"/>
      <c r="M27" s="40"/>
      <c r="N27" s="38"/>
      <c r="O27" s="39"/>
      <c r="P27" s="39"/>
      <c r="Q27" s="39"/>
      <c r="R27" s="38"/>
      <c r="S27" s="38"/>
      <c r="T27" s="38"/>
      <c r="U27" s="38"/>
      <c r="V27" s="38"/>
      <c r="W27" s="38"/>
      <c r="X27" s="38"/>
    </row>
    <row r="28" spans="1:26" ht="17.25" customHeight="1">
      <c r="A28" s="33" t="s">
        <v>128</v>
      </c>
      <c r="B28" s="33"/>
      <c r="C28" s="33"/>
      <c r="D28" s="36" t="s">
        <v>78</v>
      </c>
      <c r="E28" s="33" t="s">
        <v>129</v>
      </c>
      <c r="F28" s="33"/>
      <c r="G28" s="37" t="s">
        <v>36</v>
      </c>
      <c r="H28" s="37"/>
      <c r="I28" s="33" t="s">
        <v>130</v>
      </c>
      <c r="J28" s="3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8.75" customHeight="1">
      <c r="A29" s="33" t="s">
        <v>131</v>
      </c>
      <c r="B29" s="33"/>
      <c r="C29" s="33"/>
      <c r="D29" s="36" t="s">
        <v>132</v>
      </c>
      <c r="E29" s="33" t="s">
        <v>133</v>
      </c>
      <c r="F29" s="33"/>
      <c r="G29" s="37" t="s">
        <v>113</v>
      </c>
      <c r="H29" s="37"/>
      <c r="I29" s="33" t="s">
        <v>118</v>
      </c>
      <c r="J29" s="33"/>
      <c r="K29" s="39"/>
      <c r="L29" s="40"/>
      <c r="M29" s="40"/>
      <c r="N29" s="4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4" ht="17.25" customHeight="1">
      <c r="A30" s="33" t="s">
        <v>134</v>
      </c>
      <c r="B30" s="33"/>
      <c r="C30" s="33"/>
      <c r="D30" s="36" t="s">
        <v>105</v>
      </c>
      <c r="E30" s="33" t="s">
        <v>106</v>
      </c>
      <c r="F30" s="33"/>
      <c r="G30" s="37" t="s">
        <v>36</v>
      </c>
      <c r="H30" s="37"/>
      <c r="I30" s="33" t="s">
        <v>107</v>
      </c>
      <c r="J30" s="33"/>
      <c r="K30" s="38"/>
      <c r="L30" s="40"/>
      <c r="M30" s="40"/>
      <c r="N30" s="38"/>
      <c r="O30" s="39"/>
      <c r="P30" s="39"/>
      <c r="Q30" s="39"/>
      <c r="R30" s="38"/>
      <c r="S30" s="38"/>
      <c r="T30" s="38"/>
      <c r="U30" s="38"/>
      <c r="V30" s="38"/>
      <c r="W30" s="38"/>
      <c r="X30" s="38"/>
    </row>
  </sheetData>
  <mergeCells count="78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4"/>
    <mergeCell ref="A14:E14"/>
    <mergeCell ref="I14:J14"/>
    <mergeCell ref="A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</mergeCells>
  <printOptions gridLines="1"/>
  <pageMargins left="0.3541666666666667" right="0.3541666666666667" top="0.19652777777777777" bottom="0.5902777777777778" header="0.5118055555555556" footer="0.5118055555555556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1">
      <selection activeCell="K6" sqref="K6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7.75390625" style="2" customWidth="1"/>
    <col min="4" max="4" width="13.125" style="1" customWidth="1"/>
    <col min="5" max="5" width="8.875" style="1" customWidth="1"/>
    <col min="6" max="6" width="28.75390625" style="1" customWidth="1"/>
    <col min="7" max="7" width="15.125" style="1" customWidth="1"/>
    <col min="8" max="8" width="10.75390625" style="3" customWidth="1"/>
    <col min="9" max="9" width="11.875" style="4" customWidth="1"/>
    <col min="10" max="10" width="40.375" style="5" customWidth="1"/>
    <col min="11" max="11" width="11.25390625" style="1" customWidth="1"/>
    <col min="12" max="12" width="12.25390625" style="1" customWidth="1"/>
    <col min="13" max="13" width="17.125" style="1" customWidth="1"/>
    <col min="14" max="14" width="16.375" style="1" customWidth="1"/>
    <col min="15" max="16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7" customHeight="1">
      <c r="A4" s="10" t="s">
        <v>135</v>
      </c>
      <c r="B4" s="10"/>
      <c r="C4" s="10"/>
      <c r="D4" s="10"/>
      <c r="E4" s="10"/>
      <c r="F4" s="10"/>
      <c r="G4" s="11" t="s">
        <v>316</v>
      </c>
      <c r="H4" s="11"/>
      <c r="I4" s="11"/>
      <c r="J4" s="11"/>
      <c r="K4" s="11"/>
      <c r="L4" s="11"/>
      <c r="M4" s="11"/>
      <c r="N4" s="11"/>
      <c r="Q4" s="12"/>
    </row>
    <row r="5" spans="1:14" s="15" customFormat="1" ht="30.75" customHeight="1">
      <c r="A5" s="147" t="s">
        <v>137</v>
      </c>
      <c r="B5" s="147"/>
      <c r="C5" s="147"/>
      <c r="D5" s="147"/>
      <c r="E5" s="147"/>
      <c r="F5" s="147"/>
      <c r="G5" s="147"/>
      <c r="H5" s="147"/>
      <c r="I5" s="147"/>
      <c r="J5" s="147"/>
      <c r="K5" s="43" t="s">
        <v>138</v>
      </c>
      <c r="L5" s="43"/>
      <c r="M5" s="44" t="s">
        <v>13</v>
      </c>
      <c r="N5" s="45" t="s">
        <v>139</v>
      </c>
    </row>
    <row r="6" spans="1:17" ht="26.25" customHeight="1">
      <c r="A6" s="148" t="s">
        <v>140</v>
      </c>
      <c r="B6" s="148"/>
      <c r="C6" s="148"/>
      <c r="D6" s="148"/>
      <c r="E6" s="148"/>
      <c r="F6" s="63" t="s">
        <v>141</v>
      </c>
      <c r="G6" s="149" t="s">
        <v>142</v>
      </c>
      <c r="H6" s="150">
        <v>70</v>
      </c>
      <c r="I6" s="151" t="s">
        <v>143</v>
      </c>
      <c r="J6" s="151"/>
      <c r="K6" s="51" t="s">
        <v>144</v>
      </c>
      <c r="L6" s="51"/>
      <c r="M6" s="81" t="s">
        <v>141</v>
      </c>
      <c r="N6" s="53">
        <v>12</v>
      </c>
      <c r="O6" s="54"/>
      <c r="P6" s="54"/>
      <c r="Q6" s="12"/>
    </row>
    <row r="7" spans="1:17" ht="22.5" customHeight="1">
      <c r="A7" s="46" t="s">
        <v>145</v>
      </c>
      <c r="B7" s="46"/>
      <c r="C7" s="46"/>
      <c r="D7" s="46"/>
      <c r="E7" s="46"/>
      <c r="F7" s="47" t="s">
        <v>141</v>
      </c>
      <c r="G7" s="48" t="s">
        <v>142</v>
      </c>
      <c r="H7" s="137">
        <v>74</v>
      </c>
      <c r="I7" s="132" t="s">
        <v>143</v>
      </c>
      <c r="J7" s="132"/>
      <c r="K7" s="51" t="s">
        <v>146</v>
      </c>
      <c r="L7" s="51"/>
      <c r="M7" s="81" t="s">
        <v>141</v>
      </c>
      <c r="N7" s="55">
        <v>16</v>
      </c>
      <c r="O7" s="54"/>
      <c r="P7" s="54"/>
      <c r="Q7" s="12"/>
    </row>
    <row r="8" spans="1:17" ht="22.5" customHeight="1">
      <c r="A8" s="46" t="s">
        <v>145</v>
      </c>
      <c r="B8" s="46"/>
      <c r="C8" s="46"/>
      <c r="D8" s="46"/>
      <c r="E8" s="46"/>
      <c r="F8" s="47" t="s">
        <v>141</v>
      </c>
      <c r="G8" s="56" t="s">
        <v>142</v>
      </c>
      <c r="H8" s="49">
        <v>88</v>
      </c>
      <c r="I8" s="50" t="s">
        <v>147</v>
      </c>
      <c r="J8" s="50"/>
      <c r="K8" s="51" t="s">
        <v>148</v>
      </c>
      <c r="L8" s="51"/>
      <c r="M8" s="81" t="s">
        <v>141</v>
      </c>
      <c r="N8" s="57">
        <v>22</v>
      </c>
      <c r="O8" s="54"/>
      <c r="P8" s="54"/>
      <c r="Q8" s="12"/>
    </row>
    <row r="9" spans="1:17" ht="22.5" customHeight="1">
      <c r="A9" s="46" t="s">
        <v>149</v>
      </c>
      <c r="B9" s="46"/>
      <c r="C9" s="46"/>
      <c r="D9" s="46"/>
      <c r="E9" s="46"/>
      <c r="F9" s="47" t="s">
        <v>141</v>
      </c>
      <c r="G9" s="48" t="s">
        <v>142</v>
      </c>
      <c r="H9" s="137">
        <v>75</v>
      </c>
      <c r="I9" s="132" t="s">
        <v>143</v>
      </c>
      <c r="J9" s="132"/>
      <c r="K9" s="51" t="s">
        <v>150</v>
      </c>
      <c r="L9" s="51"/>
      <c r="M9" s="81" t="s">
        <v>141</v>
      </c>
      <c r="N9" s="57">
        <v>26</v>
      </c>
      <c r="O9" s="54"/>
      <c r="P9" s="54"/>
      <c r="Q9" s="12"/>
    </row>
    <row r="10" spans="1:17" ht="26.25" customHeight="1">
      <c r="A10" s="58" t="s">
        <v>151</v>
      </c>
      <c r="B10" s="58"/>
      <c r="C10" s="58"/>
      <c r="D10" s="58"/>
      <c r="E10" s="58"/>
      <c r="F10" s="47" t="s">
        <v>141</v>
      </c>
      <c r="G10" s="48" t="s">
        <v>142</v>
      </c>
      <c r="H10" s="137">
        <v>85</v>
      </c>
      <c r="I10" s="132" t="s">
        <v>143</v>
      </c>
      <c r="J10" s="132"/>
      <c r="K10" s="51" t="s">
        <v>152</v>
      </c>
      <c r="L10" s="51"/>
      <c r="M10" s="81" t="s">
        <v>141</v>
      </c>
      <c r="N10" s="57">
        <v>31</v>
      </c>
      <c r="O10" s="54"/>
      <c r="P10" s="54"/>
      <c r="Q10" s="12"/>
    </row>
    <row r="11" spans="1:17" ht="22.5" customHeight="1">
      <c r="A11" s="58" t="s">
        <v>153</v>
      </c>
      <c r="B11" s="58"/>
      <c r="C11" s="58"/>
      <c r="D11" s="58"/>
      <c r="E11" s="58"/>
      <c r="F11" s="47" t="s">
        <v>141</v>
      </c>
      <c r="G11" s="56" t="s">
        <v>142</v>
      </c>
      <c r="H11" s="49">
        <v>143</v>
      </c>
      <c r="I11" s="50" t="s">
        <v>147</v>
      </c>
      <c r="J11" s="50"/>
      <c r="K11" s="59" t="s">
        <v>154</v>
      </c>
      <c r="L11" s="59"/>
      <c r="M11" s="81" t="s">
        <v>141</v>
      </c>
      <c r="N11" s="60">
        <v>40</v>
      </c>
      <c r="O11" s="54"/>
      <c r="P11" s="54"/>
      <c r="Q11" s="12"/>
    </row>
    <row r="12" spans="1:17" ht="23.25" customHeight="1">
      <c r="A12" s="58" t="s">
        <v>153</v>
      </c>
      <c r="B12" s="58"/>
      <c r="C12" s="58"/>
      <c r="D12" s="58"/>
      <c r="E12" s="58"/>
      <c r="F12" s="47" t="s">
        <v>141</v>
      </c>
      <c r="G12" s="56" t="s">
        <v>142</v>
      </c>
      <c r="H12" s="137">
        <v>84</v>
      </c>
      <c r="I12" s="132" t="s">
        <v>143</v>
      </c>
      <c r="J12" s="132"/>
      <c r="K12" s="61" t="s">
        <v>155</v>
      </c>
      <c r="L12" s="61"/>
      <c r="M12" s="81" t="s">
        <v>141</v>
      </c>
      <c r="N12" s="62">
        <v>49</v>
      </c>
      <c r="O12" s="54"/>
      <c r="P12" s="54"/>
      <c r="Q12" s="12"/>
    </row>
    <row r="13" spans="1:17" ht="22.5" customHeight="1">
      <c r="A13" s="58" t="s">
        <v>156</v>
      </c>
      <c r="B13" s="58"/>
      <c r="C13" s="58"/>
      <c r="D13" s="58"/>
      <c r="E13" s="58"/>
      <c r="F13" s="63" t="s">
        <v>141</v>
      </c>
      <c r="G13" s="56" t="s">
        <v>142</v>
      </c>
      <c r="H13" s="112">
        <v>106</v>
      </c>
      <c r="I13" s="50" t="s">
        <v>147</v>
      </c>
      <c r="J13" s="50"/>
      <c r="K13" s="64" t="s">
        <v>157</v>
      </c>
      <c r="L13" s="64"/>
      <c r="M13" s="64"/>
      <c r="N13" s="64"/>
      <c r="O13" s="54"/>
      <c r="P13" s="54"/>
      <c r="Q13" s="12"/>
    </row>
    <row r="14" spans="1:17" ht="22.5" customHeight="1">
      <c r="A14" s="46" t="s">
        <v>158</v>
      </c>
      <c r="B14" s="46"/>
      <c r="C14" s="46"/>
      <c r="D14" s="46"/>
      <c r="E14" s="46"/>
      <c r="F14" s="63" t="s">
        <v>141</v>
      </c>
      <c r="G14" s="56" t="s">
        <v>142</v>
      </c>
      <c r="H14" s="49">
        <v>81</v>
      </c>
      <c r="I14" s="50" t="s">
        <v>147</v>
      </c>
      <c r="J14" s="50"/>
      <c r="K14" s="64"/>
      <c r="L14" s="64"/>
      <c r="M14" s="64"/>
      <c r="N14" s="64"/>
      <c r="O14" s="54"/>
      <c r="P14" s="54"/>
      <c r="Q14" s="12"/>
    </row>
    <row r="15" spans="1:17" ht="26.25" customHeight="1">
      <c r="A15" s="65" t="s">
        <v>159</v>
      </c>
      <c r="B15" s="65"/>
      <c r="C15" s="65"/>
      <c r="D15" s="65"/>
      <c r="E15" s="65"/>
      <c r="F15" s="66" t="s">
        <v>141</v>
      </c>
      <c r="G15" s="67" t="s">
        <v>142</v>
      </c>
      <c r="H15" s="68">
        <v>55</v>
      </c>
      <c r="I15" s="69" t="s">
        <v>147</v>
      </c>
      <c r="J15" s="69"/>
      <c r="K15" s="64"/>
      <c r="L15" s="64"/>
      <c r="M15" s="64"/>
      <c r="N15" s="64"/>
      <c r="O15" s="54"/>
      <c r="P15" s="54"/>
      <c r="Q15" s="12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7" ht="39" customHeight="1">
      <c r="A17" s="16">
        <v>35</v>
      </c>
      <c r="B17" s="17">
        <v>1</v>
      </c>
      <c r="C17" s="18">
        <f>SUM(L17/H17)</f>
        <v>66.85082872928177</v>
      </c>
      <c r="D17" s="19">
        <v>12</v>
      </c>
      <c r="E17" s="20" t="s">
        <v>65</v>
      </c>
      <c r="F17" s="70" t="s">
        <v>66</v>
      </c>
      <c r="G17" s="114" t="s">
        <v>67</v>
      </c>
      <c r="H17" s="23">
        <v>90.5</v>
      </c>
      <c r="I17" s="72">
        <v>55</v>
      </c>
      <c r="J17" s="29" t="s">
        <v>68</v>
      </c>
      <c r="K17" s="26">
        <v>110</v>
      </c>
      <c r="L17" s="16">
        <f>SUM(I17*K17)</f>
        <v>6050</v>
      </c>
      <c r="M17" s="27" t="s">
        <v>317</v>
      </c>
      <c r="N17" s="28" t="s">
        <v>38</v>
      </c>
      <c r="Q17" s="12"/>
    </row>
    <row r="18" spans="1:17" ht="39" customHeight="1">
      <c r="A18" s="16">
        <v>36</v>
      </c>
      <c r="B18" s="17">
        <v>2</v>
      </c>
      <c r="C18" s="18">
        <f>SUM(L18/H18)</f>
        <v>53.53982300884956</v>
      </c>
      <c r="D18" s="19">
        <v>10</v>
      </c>
      <c r="E18" s="20" t="s">
        <v>297</v>
      </c>
      <c r="F18" s="70" t="s">
        <v>298</v>
      </c>
      <c r="G18" s="114" t="s">
        <v>299</v>
      </c>
      <c r="H18" s="23">
        <v>79.1</v>
      </c>
      <c r="I18" s="72">
        <v>55</v>
      </c>
      <c r="J18" s="29" t="s">
        <v>318</v>
      </c>
      <c r="K18" s="73">
        <v>77</v>
      </c>
      <c r="L18" s="16">
        <f>SUM(I18*K18)</f>
        <v>4235</v>
      </c>
      <c r="M18" s="16" t="s">
        <v>238</v>
      </c>
      <c r="N18" s="28" t="s">
        <v>38</v>
      </c>
      <c r="Q18" s="12"/>
    </row>
    <row r="19" spans="1:17" ht="39" customHeight="1">
      <c r="A19" s="16">
        <v>37</v>
      </c>
      <c r="B19" s="17">
        <v>3</v>
      </c>
      <c r="C19" s="18">
        <f>SUM(L19/H19)</f>
        <v>51.24671916010499</v>
      </c>
      <c r="D19" s="19">
        <v>9</v>
      </c>
      <c r="E19" s="20" t="s">
        <v>78</v>
      </c>
      <c r="F19" s="70" t="s">
        <v>79</v>
      </c>
      <c r="G19" s="114" t="s">
        <v>80</v>
      </c>
      <c r="H19" s="23">
        <v>76.2</v>
      </c>
      <c r="I19" s="72">
        <v>55</v>
      </c>
      <c r="J19" s="29" t="s">
        <v>81</v>
      </c>
      <c r="K19" s="73">
        <v>71</v>
      </c>
      <c r="L19" s="16">
        <f>SUM(I19*K19)</f>
        <v>3905</v>
      </c>
      <c r="M19" s="27" t="s">
        <v>238</v>
      </c>
      <c r="N19" s="28" t="s">
        <v>82</v>
      </c>
      <c r="Q19" s="12"/>
    </row>
    <row r="20" spans="1:17" ht="39" customHeight="1">
      <c r="A20" s="16">
        <v>38</v>
      </c>
      <c r="B20" s="17">
        <v>4</v>
      </c>
      <c r="C20" s="18">
        <f>SUM(L20/H20)</f>
        <v>36.193548387096776</v>
      </c>
      <c r="D20" s="19">
        <v>8</v>
      </c>
      <c r="E20" s="20" t="s">
        <v>319</v>
      </c>
      <c r="F20" s="70" t="s">
        <v>320</v>
      </c>
      <c r="G20" s="114" t="s">
        <v>321</v>
      </c>
      <c r="H20" s="23">
        <v>77.5</v>
      </c>
      <c r="I20" s="72">
        <v>55</v>
      </c>
      <c r="J20" s="29" t="s">
        <v>81</v>
      </c>
      <c r="K20" s="73">
        <v>51</v>
      </c>
      <c r="L20" s="16">
        <f>SUM(I20*K20)</f>
        <v>2805</v>
      </c>
      <c r="M20" s="16" t="s">
        <v>172</v>
      </c>
      <c r="N20" s="28" t="s">
        <v>38</v>
      </c>
      <c r="Q20" s="12"/>
    </row>
    <row r="21" spans="1:26" ht="25.5" customHeight="1">
      <c r="A21" s="33" t="s">
        <v>103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>
      <c r="A22" s="33" t="s">
        <v>104</v>
      </c>
      <c r="B22" s="33"/>
      <c r="C22" s="33"/>
      <c r="D22" s="36" t="s">
        <v>105</v>
      </c>
      <c r="E22" s="33" t="s">
        <v>106</v>
      </c>
      <c r="F22" s="33"/>
      <c r="G22" s="37" t="s">
        <v>36</v>
      </c>
      <c r="H22" s="37"/>
      <c r="I22" s="33" t="s">
        <v>107</v>
      </c>
      <c r="J22" s="3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.25" customHeight="1">
      <c r="A23" s="33" t="s">
        <v>108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4" ht="17.25" customHeight="1">
      <c r="A24" s="33" t="s">
        <v>108</v>
      </c>
      <c r="B24" s="33"/>
      <c r="C24" s="33"/>
      <c r="D24" s="36" t="s">
        <v>19</v>
      </c>
      <c r="E24" s="33" t="s">
        <v>30</v>
      </c>
      <c r="F24" s="33"/>
      <c r="G24" s="37" t="s">
        <v>113</v>
      </c>
      <c r="H24" s="37"/>
      <c r="I24" s="33" t="s">
        <v>107</v>
      </c>
      <c r="J24" s="33"/>
      <c r="K24" s="38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114</v>
      </c>
      <c r="B25" s="33"/>
      <c r="C25" s="33"/>
      <c r="D25" s="36" t="s">
        <v>115</v>
      </c>
      <c r="E25" s="33" t="s">
        <v>116</v>
      </c>
      <c r="F25" s="33"/>
      <c r="G25" s="37" t="s">
        <v>117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119</v>
      </c>
      <c r="B26" s="33"/>
      <c r="C26" s="33"/>
      <c r="D26" s="36" t="s">
        <v>120</v>
      </c>
      <c r="E26" s="33" t="s">
        <v>121</v>
      </c>
      <c r="F26" s="33"/>
      <c r="G26" s="37" t="s">
        <v>36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109</v>
      </c>
      <c r="E27" s="33" t="s">
        <v>110</v>
      </c>
      <c r="F27" s="33"/>
      <c r="G27" s="37" t="s">
        <v>111</v>
      </c>
      <c r="H27" s="37"/>
      <c r="I27" s="33" t="s">
        <v>112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123</v>
      </c>
      <c r="E28" s="33" t="s">
        <v>124</v>
      </c>
      <c r="F28" s="33"/>
      <c r="G28" s="37" t="s">
        <v>113</v>
      </c>
      <c r="H28" s="37"/>
      <c r="I28" s="33" t="s">
        <v>125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126</v>
      </c>
      <c r="E29" s="33" t="s">
        <v>127</v>
      </c>
      <c r="F29" s="33"/>
      <c r="G29" s="37" t="s">
        <v>111</v>
      </c>
      <c r="H29" s="37"/>
      <c r="I29" s="33" t="s">
        <v>118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6" ht="17.25" customHeight="1">
      <c r="A30" s="33" t="s">
        <v>128</v>
      </c>
      <c r="B30" s="33"/>
      <c r="C30" s="33"/>
      <c r="D30" s="36" t="s">
        <v>78</v>
      </c>
      <c r="E30" s="33" t="s">
        <v>129</v>
      </c>
      <c r="F30" s="33"/>
      <c r="G30" s="37" t="s">
        <v>36</v>
      </c>
      <c r="H30" s="37"/>
      <c r="I30" s="33" t="s">
        <v>130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8.75" customHeight="1">
      <c r="A31" s="33" t="s">
        <v>131</v>
      </c>
      <c r="B31" s="33"/>
      <c r="C31" s="33"/>
      <c r="D31" s="36" t="s">
        <v>132</v>
      </c>
      <c r="E31" s="33" t="s">
        <v>133</v>
      </c>
      <c r="F31" s="33"/>
      <c r="G31" s="37" t="s">
        <v>113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134</v>
      </c>
      <c r="B32" s="33"/>
      <c r="C32" s="33"/>
      <c r="D32" s="36" t="s">
        <v>105</v>
      </c>
      <c r="E32" s="33" t="s">
        <v>106</v>
      </c>
      <c r="F32" s="33"/>
      <c r="G32" s="37" t="s">
        <v>36</v>
      </c>
      <c r="H32" s="37"/>
      <c r="I32" s="33" t="s">
        <v>107</v>
      </c>
      <c r="J32" s="33"/>
      <c r="K32" s="38"/>
      <c r="L32" s="40"/>
      <c r="M32" s="40"/>
      <c r="N32" s="38"/>
      <c r="O32" s="39"/>
      <c r="P32" s="39"/>
      <c r="Q32" s="39"/>
      <c r="R32" s="38"/>
      <c r="S32" s="38"/>
      <c r="T32" s="38"/>
      <c r="U32" s="38"/>
      <c r="V32" s="38"/>
      <c r="W32" s="38"/>
      <c r="X32" s="38"/>
    </row>
    <row r="33" spans="15:16" ht="15">
      <c r="O33"/>
      <c r="P33"/>
    </row>
  </sheetData>
  <mergeCells count="80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5"/>
    <mergeCell ref="A14:E14"/>
    <mergeCell ref="I14:J14"/>
    <mergeCell ref="A15:E15"/>
    <mergeCell ref="I15:J15"/>
    <mergeCell ref="A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1">
      <selection activeCell="O7" sqref="O7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25390625" style="2" customWidth="1"/>
    <col min="4" max="4" width="9.375" style="1" customWidth="1"/>
    <col min="5" max="5" width="8.875" style="1" customWidth="1"/>
    <col min="6" max="6" width="23.375" style="1" customWidth="1"/>
    <col min="7" max="7" width="15.375" style="1" customWidth="1"/>
    <col min="8" max="8" width="10.75390625" style="3" customWidth="1"/>
    <col min="9" max="9" width="9.375" style="4" customWidth="1"/>
    <col min="10" max="10" width="29.00390625" style="5" customWidth="1"/>
    <col min="11" max="11" width="11.25390625" style="1" customWidth="1"/>
    <col min="12" max="12" width="9.875" style="1" customWidth="1"/>
    <col min="13" max="13" width="16.375" style="1" customWidth="1"/>
    <col min="14" max="14" width="14.6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322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4" ht="25.5" customHeight="1">
      <c r="A6" s="90" t="s">
        <v>270</v>
      </c>
      <c r="B6" s="90"/>
      <c r="C6" s="90"/>
      <c r="D6" s="90"/>
      <c r="E6" s="90"/>
      <c r="F6" s="91" t="s">
        <v>217</v>
      </c>
      <c r="G6" s="77" t="s">
        <v>142</v>
      </c>
      <c r="H6" s="49">
        <v>35</v>
      </c>
      <c r="I6" s="79" t="s">
        <v>147</v>
      </c>
      <c r="J6" s="79"/>
      <c r="K6" s="51" t="s">
        <v>144</v>
      </c>
      <c r="L6" s="51"/>
      <c r="M6" s="81" t="s">
        <v>217</v>
      </c>
      <c r="N6" s="55">
        <v>10</v>
      </c>
    </row>
    <row r="7" spans="1:14" ht="22.5" customHeight="1">
      <c r="A7" s="90" t="s">
        <v>218</v>
      </c>
      <c r="B7" s="90"/>
      <c r="C7" s="90"/>
      <c r="D7" s="90"/>
      <c r="E7" s="90"/>
      <c r="F7" s="91" t="s">
        <v>217</v>
      </c>
      <c r="G7" s="77" t="s">
        <v>142</v>
      </c>
      <c r="H7" s="49">
        <v>35</v>
      </c>
      <c r="I7" s="79" t="s">
        <v>147</v>
      </c>
      <c r="J7" s="79"/>
      <c r="K7" s="51" t="s">
        <v>146</v>
      </c>
      <c r="L7" s="51"/>
      <c r="M7" s="81" t="s">
        <v>217</v>
      </c>
      <c r="N7" s="55">
        <v>14</v>
      </c>
    </row>
    <row r="8" spans="1:14" ht="22.5" customHeight="1">
      <c r="A8" s="90" t="s">
        <v>219</v>
      </c>
      <c r="B8" s="90"/>
      <c r="C8" s="90"/>
      <c r="D8" s="90"/>
      <c r="E8" s="90"/>
      <c r="F8" s="91" t="s">
        <v>217</v>
      </c>
      <c r="G8" s="77" t="s">
        <v>142</v>
      </c>
      <c r="H8" s="49">
        <v>88</v>
      </c>
      <c r="I8" s="79" t="s">
        <v>147</v>
      </c>
      <c r="J8" s="79"/>
      <c r="K8" s="51" t="s">
        <v>148</v>
      </c>
      <c r="L8" s="51"/>
      <c r="M8" s="81" t="s">
        <v>217</v>
      </c>
      <c r="N8" s="57">
        <v>18</v>
      </c>
    </row>
    <row r="9" spans="1:14" ht="22.5" customHeight="1">
      <c r="A9" s="93" t="s">
        <v>220</v>
      </c>
      <c r="B9" s="93"/>
      <c r="C9" s="93"/>
      <c r="D9" s="93"/>
      <c r="E9" s="93"/>
      <c r="F9" s="94" t="s">
        <v>217</v>
      </c>
      <c r="G9" s="95" t="s">
        <v>142</v>
      </c>
      <c r="H9" s="49">
        <v>100</v>
      </c>
      <c r="I9" s="152" t="s">
        <v>221</v>
      </c>
      <c r="J9" s="152"/>
      <c r="K9" s="51" t="s">
        <v>150</v>
      </c>
      <c r="L9" s="51"/>
      <c r="M9" s="81" t="s">
        <v>217</v>
      </c>
      <c r="N9" s="57">
        <v>23.5</v>
      </c>
    </row>
    <row r="10" spans="1:14" ht="22.5" customHeight="1">
      <c r="A10" s="90" t="s">
        <v>222</v>
      </c>
      <c r="B10" s="90"/>
      <c r="C10" s="90"/>
      <c r="D10" s="90"/>
      <c r="E10" s="90"/>
      <c r="F10" s="91" t="s">
        <v>217</v>
      </c>
      <c r="G10" s="77" t="s">
        <v>142</v>
      </c>
      <c r="H10" s="49">
        <v>100</v>
      </c>
      <c r="I10" s="79" t="s">
        <v>147</v>
      </c>
      <c r="J10" s="79"/>
      <c r="K10" s="51" t="s">
        <v>152</v>
      </c>
      <c r="L10" s="51"/>
      <c r="M10" s="81" t="s">
        <v>217</v>
      </c>
      <c r="N10" s="57">
        <v>29</v>
      </c>
    </row>
    <row r="11" spans="1:14" ht="22.5" customHeight="1">
      <c r="A11" s="90" t="s">
        <v>223</v>
      </c>
      <c r="B11" s="90"/>
      <c r="C11" s="90"/>
      <c r="D11" s="90"/>
      <c r="E11" s="90"/>
      <c r="F11" s="91" t="s">
        <v>217</v>
      </c>
      <c r="G11" s="77" t="s">
        <v>142</v>
      </c>
      <c r="H11" s="49">
        <v>100</v>
      </c>
      <c r="I11" s="79" t="s">
        <v>147</v>
      </c>
      <c r="J11" s="79"/>
      <c r="K11" s="59" t="s">
        <v>154</v>
      </c>
      <c r="L11" s="59"/>
      <c r="M11" s="81" t="s">
        <v>217</v>
      </c>
      <c r="N11" s="60">
        <v>34</v>
      </c>
    </row>
    <row r="12" spans="1:14" ht="23.25" customHeight="1">
      <c r="A12" s="90" t="s">
        <v>224</v>
      </c>
      <c r="B12" s="90"/>
      <c r="C12" s="90"/>
      <c r="D12" s="90"/>
      <c r="E12" s="90"/>
      <c r="F12" s="91" t="s">
        <v>217</v>
      </c>
      <c r="G12" s="77" t="s">
        <v>142</v>
      </c>
      <c r="H12" s="49">
        <v>45</v>
      </c>
      <c r="I12" s="79" t="s">
        <v>147</v>
      </c>
      <c r="J12" s="79"/>
      <c r="K12" s="61" t="s">
        <v>155</v>
      </c>
      <c r="L12" s="61"/>
      <c r="M12" s="81" t="s">
        <v>217</v>
      </c>
      <c r="N12" s="60">
        <v>40</v>
      </c>
    </row>
    <row r="13" spans="1:14" ht="22.5" customHeight="1">
      <c r="A13" s="90" t="s">
        <v>225</v>
      </c>
      <c r="B13" s="90"/>
      <c r="C13" s="90"/>
      <c r="D13" s="90"/>
      <c r="E13" s="90"/>
      <c r="F13" s="91" t="s">
        <v>217</v>
      </c>
      <c r="G13" s="77" t="s">
        <v>142</v>
      </c>
      <c r="H13" s="112">
        <v>61</v>
      </c>
      <c r="I13" s="79" t="s">
        <v>147</v>
      </c>
      <c r="J13" s="79"/>
      <c r="K13" s="129" t="s">
        <v>207</v>
      </c>
      <c r="L13" s="129"/>
      <c r="M13" s="129"/>
      <c r="N13" s="129"/>
    </row>
    <row r="14" spans="1:14" ht="22.5" customHeight="1">
      <c r="A14" s="90" t="s">
        <v>226</v>
      </c>
      <c r="B14" s="90"/>
      <c r="C14" s="90"/>
      <c r="D14" s="90"/>
      <c r="E14" s="90"/>
      <c r="F14" s="91" t="s">
        <v>217</v>
      </c>
      <c r="G14" s="77" t="s">
        <v>142</v>
      </c>
      <c r="H14" s="112">
        <v>61</v>
      </c>
      <c r="I14" s="79" t="s">
        <v>147</v>
      </c>
      <c r="J14" s="79"/>
      <c r="K14" s="122"/>
      <c r="L14" s="122"/>
      <c r="M14" s="123"/>
      <c r="N14" s="153"/>
    </row>
    <row r="15" spans="1:14" ht="22.5" customHeight="1">
      <c r="A15" s="100" t="s">
        <v>227</v>
      </c>
      <c r="B15" s="100"/>
      <c r="C15" s="100"/>
      <c r="D15" s="100"/>
      <c r="E15" s="100"/>
      <c r="F15" s="101" t="s">
        <v>217</v>
      </c>
      <c r="G15" s="86" t="s">
        <v>142</v>
      </c>
      <c r="H15" s="68">
        <v>45</v>
      </c>
      <c r="I15" s="88" t="s">
        <v>147</v>
      </c>
      <c r="J15" s="88"/>
      <c r="K15" s="154"/>
      <c r="L15" s="154"/>
      <c r="M15" s="104"/>
      <c r="N15" s="105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4" ht="39" customHeight="1">
      <c r="A17" s="16">
        <v>39</v>
      </c>
      <c r="B17" s="17">
        <v>1</v>
      </c>
      <c r="C17" s="18">
        <f>SUM(L17/H17)</f>
        <v>55.88235294117647</v>
      </c>
      <c r="D17" s="19">
        <v>12</v>
      </c>
      <c r="E17" s="20" t="s">
        <v>33</v>
      </c>
      <c r="F17" s="70" t="s">
        <v>34</v>
      </c>
      <c r="G17" s="71" t="s">
        <v>35</v>
      </c>
      <c r="H17" s="23">
        <v>59.5</v>
      </c>
      <c r="I17" s="72">
        <v>35</v>
      </c>
      <c r="J17" s="29" t="s">
        <v>36</v>
      </c>
      <c r="K17" s="73">
        <v>95</v>
      </c>
      <c r="L17" s="16">
        <f>SUM(I17*K17)</f>
        <v>3325</v>
      </c>
      <c r="M17" s="16" t="s">
        <v>238</v>
      </c>
      <c r="N17" s="28" t="s">
        <v>38</v>
      </c>
    </row>
    <row r="18" spans="1:14" ht="39" customHeight="1">
      <c r="A18" s="16">
        <v>40</v>
      </c>
      <c r="B18" s="17">
        <v>2</v>
      </c>
      <c r="C18" s="18">
        <f>SUM(L18/H18)</f>
        <v>18.454545454545453</v>
      </c>
      <c r="D18" s="19">
        <v>10</v>
      </c>
      <c r="E18" s="75"/>
      <c r="F18" s="70" t="s">
        <v>323</v>
      </c>
      <c r="G18" s="71" t="s">
        <v>324</v>
      </c>
      <c r="H18" s="23">
        <v>55</v>
      </c>
      <c r="I18" s="72">
        <v>35</v>
      </c>
      <c r="J18" s="29" t="s">
        <v>36</v>
      </c>
      <c r="K18" s="73">
        <v>29</v>
      </c>
      <c r="L18" s="16">
        <f>SUM(I18*K18)</f>
        <v>1015</v>
      </c>
      <c r="M18" s="28" t="s">
        <v>178</v>
      </c>
      <c r="N18" s="28" t="s">
        <v>91</v>
      </c>
    </row>
    <row r="19" spans="1:14" ht="39" customHeight="1">
      <c r="A19" s="16">
        <v>41</v>
      </c>
      <c r="B19" s="17">
        <v>3</v>
      </c>
      <c r="C19" s="18">
        <f>SUM(L19/H19)</f>
        <v>15.784313725490197</v>
      </c>
      <c r="D19" s="19">
        <v>9</v>
      </c>
      <c r="E19" s="75"/>
      <c r="F19" s="70" t="s">
        <v>325</v>
      </c>
      <c r="G19" s="71" t="s">
        <v>326</v>
      </c>
      <c r="H19" s="23">
        <v>51</v>
      </c>
      <c r="I19" s="72">
        <v>35</v>
      </c>
      <c r="J19" s="29" t="s">
        <v>36</v>
      </c>
      <c r="K19" s="73">
        <v>23</v>
      </c>
      <c r="L19" s="16">
        <f>SUM(I19*K19)</f>
        <v>805</v>
      </c>
      <c r="M19" s="16" t="s">
        <v>192</v>
      </c>
      <c r="N19" s="28" t="s">
        <v>38</v>
      </c>
    </row>
    <row r="20" spans="1:14" ht="39" customHeight="1">
      <c r="A20" s="16">
        <v>42</v>
      </c>
      <c r="B20" s="17">
        <v>4</v>
      </c>
      <c r="C20" s="18">
        <f>SUM(L20/H20)</f>
        <v>12.121212121212121</v>
      </c>
      <c r="D20" s="19">
        <v>8</v>
      </c>
      <c r="E20" s="20" t="s">
        <v>228</v>
      </c>
      <c r="F20" s="70" t="s">
        <v>229</v>
      </c>
      <c r="G20" s="71" t="s">
        <v>230</v>
      </c>
      <c r="H20" s="23">
        <v>69.3</v>
      </c>
      <c r="I20" s="72">
        <v>35</v>
      </c>
      <c r="J20" s="29" t="s">
        <v>231</v>
      </c>
      <c r="K20" s="73">
        <v>24</v>
      </c>
      <c r="L20" s="16">
        <f>SUM(I20*K20)</f>
        <v>840</v>
      </c>
      <c r="M20" s="16" t="s">
        <v>192</v>
      </c>
      <c r="N20" s="28" t="s">
        <v>232</v>
      </c>
    </row>
    <row r="21" spans="1:26" ht="25.5" customHeight="1">
      <c r="A21" s="33" t="s">
        <v>103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>
      <c r="A22" s="33" t="s">
        <v>104</v>
      </c>
      <c r="B22" s="33"/>
      <c r="C22" s="33"/>
      <c r="D22" s="36" t="s">
        <v>105</v>
      </c>
      <c r="E22" s="33" t="s">
        <v>106</v>
      </c>
      <c r="F22" s="33"/>
      <c r="G22" s="37" t="s">
        <v>36</v>
      </c>
      <c r="H22" s="37"/>
      <c r="I22" s="33" t="s">
        <v>107</v>
      </c>
      <c r="J22" s="3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.25" customHeight="1">
      <c r="A23" s="33" t="s">
        <v>108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4" ht="17.25" customHeight="1">
      <c r="A24" s="33" t="s">
        <v>108</v>
      </c>
      <c r="B24" s="33"/>
      <c r="C24" s="33"/>
      <c r="D24" s="36" t="s">
        <v>19</v>
      </c>
      <c r="E24" s="33" t="s">
        <v>30</v>
      </c>
      <c r="F24" s="33"/>
      <c r="G24" s="37" t="s">
        <v>113</v>
      </c>
      <c r="H24" s="37"/>
      <c r="I24" s="33" t="s">
        <v>107</v>
      </c>
      <c r="J24" s="33"/>
      <c r="K24" s="38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114</v>
      </c>
      <c r="B25" s="33"/>
      <c r="C25" s="33"/>
      <c r="D25" s="36" t="s">
        <v>115</v>
      </c>
      <c r="E25" s="33" t="s">
        <v>116</v>
      </c>
      <c r="F25" s="33"/>
      <c r="G25" s="37" t="s">
        <v>117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119</v>
      </c>
      <c r="B26" s="33"/>
      <c r="C26" s="33"/>
      <c r="D26" s="36" t="s">
        <v>120</v>
      </c>
      <c r="E26" s="33" t="s">
        <v>121</v>
      </c>
      <c r="F26" s="33"/>
      <c r="G26" s="37" t="s">
        <v>36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109</v>
      </c>
      <c r="E27" s="33" t="s">
        <v>110</v>
      </c>
      <c r="F27" s="33"/>
      <c r="G27" s="37" t="s">
        <v>111</v>
      </c>
      <c r="H27" s="37"/>
      <c r="I27" s="33" t="s">
        <v>112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123</v>
      </c>
      <c r="E28" s="33" t="s">
        <v>124</v>
      </c>
      <c r="F28" s="33"/>
      <c r="G28" s="37" t="s">
        <v>113</v>
      </c>
      <c r="H28" s="37"/>
      <c r="I28" s="33" t="s">
        <v>125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126</v>
      </c>
      <c r="E29" s="33" t="s">
        <v>127</v>
      </c>
      <c r="F29" s="33"/>
      <c r="G29" s="37" t="s">
        <v>111</v>
      </c>
      <c r="H29" s="37"/>
      <c r="I29" s="33" t="s">
        <v>118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6" ht="17.25" customHeight="1">
      <c r="A30" s="33" t="s">
        <v>128</v>
      </c>
      <c r="B30" s="33"/>
      <c r="C30" s="33"/>
      <c r="D30" s="36" t="s">
        <v>78</v>
      </c>
      <c r="E30" s="33" t="s">
        <v>129</v>
      </c>
      <c r="F30" s="33"/>
      <c r="G30" s="37" t="s">
        <v>36</v>
      </c>
      <c r="H30" s="37"/>
      <c r="I30" s="33" t="s">
        <v>130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8.75" customHeight="1">
      <c r="A31" s="33" t="s">
        <v>131</v>
      </c>
      <c r="B31" s="33"/>
      <c r="C31" s="33"/>
      <c r="D31" s="36" t="s">
        <v>132</v>
      </c>
      <c r="E31" s="33" t="s">
        <v>133</v>
      </c>
      <c r="F31" s="33"/>
      <c r="G31" s="37" t="s">
        <v>113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134</v>
      </c>
      <c r="B32" s="33"/>
      <c r="C32" s="33"/>
      <c r="D32" s="36" t="s">
        <v>105</v>
      </c>
      <c r="E32" s="33" t="s">
        <v>106</v>
      </c>
      <c r="F32" s="33"/>
      <c r="G32" s="37" t="s">
        <v>36</v>
      </c>
      <c r="H32" s="37"/>
      <c r="I32" s="33" t="s">
        <v>107</v>
      </c>
      <c r="J32" s="33"/>
      <c r="K32" s="38"/>
      <c r="L32" s="40"/>
      <c r="M32" s="40"/>
      <c r="N32" s="38"/>
      <c r="O32" s="39"/>
      <c r="P32" s="39"/>
      <c r="Q32" s="39"/>
      <c r="R32" s="38"/>
      <c r="S32" s="38"/>
      <c r="T32" s="38"/>
      <c r="U32" s="38"/>
      <c r="V32" s="38"/>
      <c r="W32" s="38"/>
      <c r="X32" s="38"/>
    </row>
    <row r="33" spans="15:17" ht="15">
      <c r="O33"/>
      <c r="P33"/>
      <c r="Q33"/>
    </row>
  </sheetData>
  <mergeCells count="82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4:E14"/>
    <mergeCell ref="I14:J14"/>
    <mergeCell ref="K14:L14"/>
    <mergeCell ref="A15:E15"/>
    <mergeCell ref="I15:J15"/>
    <mergeCell ref="K15:L15"/>
    <mergeCell ref="A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workbookViewId="0" topLeftCell="A1">
      <selection activeCell="K6" sqref="K6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" customWidth="1"/>
    <col min="4" max="4" width="10.75390625" style="1" customWidth="1"/>
    <col min="5" max="5" width="8.875" style="1" customWidth="1"/>
    <col min="6" max="6" width="24.875" style="1" customWidth="1"/>
    <col min="7" max="7" width="14.375" style="1" customWidth="1"/>
    <col min="8" max="8" width="10.75390625" style="3" customWidth="1"/>
    <col min="9" max="9" width="9.875" style="4" customWidth="1"/>
    <col min="10" max="10" width="32.375" style="5" customWidth="1"/>
    <col min="11" max="11" width="11.25390625" style="1" customWidth="1"/>
    <col min="12" max="12" width="11.375" style="1" customWidth="1"/>
    <col min="13" max="13" width="15.875" style="1" customWidth="1"/>
    <col min="14" max="14" width="14.753906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327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2.5" customHeight="1">
      <c r="A6" s="125" t="s">
        <v>198</v>
      </c>
      <c r="B6" s="125"/>
      <c r="C6" s="125"/>
      <c r="D6" s="125"/>
      <c r="E6" s="125"/>
      <c r="F6" s="63" t="s">
        <v>234</v>
      </c>
      <c r="G6" s="48" t="s">
        <v>142</v>
      </c>
      <c r="H6" s="49">
        <v>29</v>
      </c>
      <c r="I6" s="50" t="s">
        <v>147</v>
      </c>
      <c r="J6" s="50"/>
      <c r="K6" s="51" t="s">
        <v>144</v>
      </c>
      <c r="L6" s="51"/>
      <c r="M6" s="52" t="s">
        <v>234</v>
      </c>
      <c r="N6" s="53">
        <v>12</v>
      </c>
      <c r="O6" s="80"/>
      <c r="P6"/>
      <c r="Q6"/>
    </row>
    <row r="7" spans="1:17" ht="22.5" customHeight="1">
      <c r="A7" s="125" t="s">
        <v>201</v>
      </c>
      <c r="B7" s="125"/>
      <c r="C7" s="125"/>
      <c r="D7" s="125"/>
      <c r="E7" s="125"/>
      <c r="F7" s="63" t="s">
        <v>234</v>
      </c>
      <c r="G7" s="48" t="s">
        <v>142</v>
      </c>
      <c r="H7" s="49">
        <v>55</v>
      </c>
      <c r="I7" s="50" t="s">
        <v>147</v>
      </c>
      <c r="J7" s="50"/>
      <c r="K7" s="51" t="s">
        <v>146</v>
      </c>
      <c r="L7" s="51"/>
      <c r="M7" s="52" t="s">
        <v>234</v>
      </c>
      <c r="N7" s="55">
        <v>16</v>
      </c>
      <c r="O7" s="80"/>
      <c r="P7"/>
      <c r="Q7"/>
    </row>
    <row r="8" spans="1:17" ht="22.5" customHeight="1">
      <c r="A8" s="125" t="s">
        <v>202</v>
      </c>
      <c r="B8" s="125"/>
      <c r="C8" s="125"/>
      <c r="D8" s="125"/>
      <c r="E8" s="125"/>
      <c r="F8" s="63" t="s">
        <v>234</v>
      </c>
      <c r="G8" s="48" t="s">
        <v>142</v>
      </c>
      <c r="H8" s="49">
        <v>77</v>
      </c>
      <c r="I8" s="50" t="s">
        <v>147</v>
      </c>
      <c r="J8" s="50"/>
      <c r="K8" s="51" t="s">
        <v>148</v>
      </c>
      <c r="L8" s="51"/>
      <c r="M8" s="52" t="s">
        <v>234</v>
      </c>
      <c r="N8" s="57">
        <v>20</v>
      </c>
      <c r="O8" s="80"/>
      <c r="P8"/>
      <c r="Q8"/>
    </row>
    <row r="9" spans="1:17" ht="22.5" customHeight="1">
      <c r="A9" s="138" t="s">
        <v>151</v>
      </c>
      <c r="B9" s="138"/>
      <c r="C9" s="138"/>
      <c r="D9" s="138"/>
      <c r="E9" s="138"/>
      <c r="F9" s="63" t="s">
        <v>234</v>
      </c>
      <c r="G9" s="48" t="s">
        <v>142</v>
      </c>
      <c r="H9" s="49">
        <v>83</v>
      </c>
      <c r="I9" s="50" t="s">
        <v>147</v>
      </c>
      <c r="J9" s="50"/>
      <c r="K9" s="51" t="s">
        <v>150</v>
      </c>
      <c r="L9" s="51"/>
      <c r="M9" s="52" t="s">
        <v>234</v>
      </c>
      <c r="N9" s="57">
        <v>24</v>
      </c>
      <c r="O9" s="80"/>
      <c r="P9"/>
      <c r="Q9"/>
    </row>
    <row r="10" spans="1:17" ht="22.5" customHeight="1">
      <c r="A10" s="138" t="s">
        <v>153</v>
      </c>
      <c r="B10" s="138"/>
      <c r="C10" s="138"/>
      <c r="D10" s="138"/>
      <c r="E10" s="138"/>
      <c r="F10" s="63" t="s">
        <v>234</v>
      </c>
      <c r="G10" s="56" t="s">
        <v>142</v>
      </c>
      <c r="H10" s="49">
        <v>83</v>
      </c>
      <c r="I10" s="50" t="s">
        <v>147</v>
      </c>
      <c r="J10" s="50"/>
      <c r="K10" s="51" t="s">
        <v>152</v>
      </c>
      <c r="L10" s="51"/>
      <c r="M10" s="52" t="s">
        <v>234</v>
      </c>
      <c r="N10" s="57">
        <v>30</v>
      </c>
      <c r="O10" s="80"/>
      <c r="P10"/>
      <c r="Q10"/>
    </row>
    <row r="11" spans="1:17" ht="22.5" customHeight="1">
      <c r="A11" s="138" t="s">
        <v>156</v>
      </c>
      <c r="B11" s="138"/>
      <c r="C11" s="138"/>
      <c r="D11" s="138"/>
      <c r="E11" s="138"/>
      <c r="F11" s="63" t="s">
        <v>234</v>
      </c>
      <c r="G11" s="56" t="s">
        <v>142</v>
      </c>
      <c r="H11" s="49">
        <v>74</v>
      </c>
      <c r="I11" s="50" t="s">
        <v>147</v>
      </c>
      <c r="J11" s="50"/>
      <c r="K11" s="155" t="s">
        <v>328</v>
      </c>
      <c r="L11" s="155"/>
      <c r="M11" s="52" t="s">
        <v>234</v>
      </c>
      <c r="N11" s="60">
        <v>36</v>
      </c>
      <c r="O11" s="80"/>
      <c r="P11"/>
      <c r="Q11"/>
    </row>
    <row r="12" spans="1:17" ht="22.5" customHeight="1">
      <c r="A12" s="138" t="s">
        <v>158</v>
      </c>
      <c r="B12" s="138"/>
      <c r="C12" s="138"/>
      <c r="D12" s="138"/>
      <c r="E12" s="138"/>
      <c r="F12" s="63" t="s">
        <v>234</v>
      </c>
      <c r="G12" s="56" t="s">
        <v>142</v>
      </c>
      <c r="H12" s="49">
        <v>74</v>
      </c>
      <c r="I12" s="50" t="s">
        <v>147</v>
      </c>
      <c r="J12" s="50"/>
      <c r="K12" s="156" t="s">
        <v>155</v>
      </c>
      <c r="L12" s="156"/>
      <c r="M12" s="52" t="s">
        <v>234</v>
      </c>
      <c r="N12" s="62">
        <v>45.5</v>
      </c>
      <c r="O12" s="80"/>
      <c r="P12"/>
      <c r="Q12"/>
    </row>
    <row r="13" spans="1:17" ht="23.25" customHeight="1">
      <c r="A13" s="128" t="s">
        <v>159</v>
      </c>
      <c r="B13" s="128"/>
      <c r="C13" s="128"/>
      <c r="D13" s="128"/>
      <c r="E13" s="128"/>
      <c r="F13" s="66" t="s">
        <v>234</v>
      </c>
      <c r="G13" s="67" t="s">
        <v>142</v>
      </c>
      <c r="H13" s="68">
        <v>22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43</v>
      </c>
      <c r="B15" s="17">
        <v>1</v>
      </c>
      <c r="C15" s="18">
        <f aca="true" t="shared" si="0" ref="C15:C21">SUM(L15/H15)</f>
        <v>54.8780487804878</v>
      </c>
      <c r="D15" s="19">
        <v>12</v>
      </c>
      <c r="E15" s="20" t="s">
        <v>115</v>
      </c>
      <c r="F15" s="70" t="s">
        <v>329</v>
      </c>
      <c r="G15" s="71" t="s">
        <v>330</v>
      </c>
      <c r="H15" s="23">
        <v>98.4</v>
      </c>
      <c r="I15" s="72">
        <v>75</v>
      </c>
      <c r="J15" s="25" t="s">
        <v>331</v>
      </c>
      <c r="K15" s="73">
        <v>72</v>
      </c>
      <c r="L15" s="16">
        <f aca="true" t="shared" si="1" ref="L15:L20">SUM(I15*K15)</f>
        <v>5400</v>
      </c>
      <c r="M15" s="16" t="s">
        <v>238</v>
      </c>
      <c r="N15" s="28" t="s">
        <v>116</v>
      </c>
    </row>
    <row r="16" spans="1:14" ht="39" customHeight="1">
      <c r="A16" s="16">
        <v>44</v>
      </c>
      <c r="B16" s="17">
        <v>2</v>
      </c>
      <c r="C16" s="18">
        <f t="shared" si="0"/>
        <v>46.30566801619433</v>
      </c>
      <c r="D16" s="19">
        <v>10</v>
      </c>
      <c r="E16" s="20" t="s">
        <v>83</v>
      </c>
      <c r="F16" s="70" t="s">
        <v>84</v>
      </c>
      <c r="G16" s="71" t="s">
        <v>85</v>
      </c>
      <c r="H16" s="23">
        <v>98.8</v>
      </c>
      <c r="I16" s="72">
        <v>75</v>
      </c>
      <c r="J16" s="29" t="s">
        <v>86</v>
      </c>
      <c r="K16" s="73">
        <v>61</v>
      </c>
      <c r="L16" s="16">
        <f t="shared" si="1"/>
        <v>4575</v>
      </c>
      <c r="M16" s="27" t="s">
        <v>238</v>
      </c>
      <c r="N16" s="28" t="s">
        <v>82</v>
      </c>
    </row>
    <row r="17" spans="1:14" ht="39" customHeight="1">
      <c r="A17" s="16">
        <v>45</v>
      </c>
      <c r="B17" s="17">
        <v>3</v>
      </c>
      <c r="C17" s="18">
        <f t="shared" si="0"/>
        <v>45.58011049723757</v>
      </c>
      <c r="D17" s="19">
        <v>9</v>
      </c>
      <c r="E17" s="20" t="s">
        <v>65</v>
      </c>
      <c r="F17" s="70" t="s">
        <v>66</v>
      </c>
      <c r="G17" s="71" t="s">
        <v>67</v>
      </c>
      <c r="H17" s="23">
        <v>90.5</v>
      </c>
      <c r="I17" s="72">
        <v>75</v>
      </c>
      <c r="J17" s="29" t="s">
        <v>68</v>
      </c>
      <c r="K17" s="73">
        <v>55</v>
      </c>
      <c r="L17" s="16">
        <f t="shared" si="1"/>
        <v>4125</v>
      </c>
      <c r="M17" s="16" t="s">
        <v>238</v>
      </c>
      <c r="N17" s="28" t="s">
        <v>38</v>
      </c>
    </row>
    <row r="18" spans="1:14" ht="39" customHeight="1">
      <c r="A18" s="16">
        <v>46</v>
      </c>
      <c r="B18" s="17">
        <v>4</v>
      </c>
      <c r="C18" s="18">
        <f t="shared" si="0"/>
        <v>42.83216783216783</v>
      </c>
      <c r="D18" s="19">
        <v>8</v>
      </c>
      <c r="E18" s="20" t="s">
        <v>332</v>
      </c>
      <c r="F18" s="70" t="s">
        <v>333</v>
      </c>
      <c r="G18" s="71" t="s">
        <v>334</v>
      </c>
      <c r="H18" s="23">
        <v>85.8</v>
      </c>
      <c r="I18" s="72">
        <v>75</v>
      </c>
      <c r="J18" s="29" t="s">
        <v>185</v>
      </c>
      <c r="K18" s="73">
        <v>49</v>
      </c>
      <c r="L18" s="16">
        <f t="shared" si="1"/>
        <v>3675</v>
      </c>
      <c r="M18" s="16" t="s">
        <v>164</v>
      </c>
      <c r="N18" s="28" t="s">
        <v>38</v>
      </c>
    </row>
    <row r="19" spans="1:14" ht="39" customHeight="1">
      <c r="A19" s="16">
        <v>47</v>
      </c>
      <c r="B19" s="17">
        <v>5</v>
      </c>
      <c r="C19" s="18">
        <f t="shared" si="0"/>
        <v>31.49606299212598</v>
      </c>
      <c r="D19" s="19">
        <v>7</v>
      </c>
      <c r="E19" s="20" t="s">
        <v>78</v>
      </c>
      <c r="F19" s="70" t="s">
        <v>79</v>
      </c>
      <c r="G19" s="71" t="s">
        <v>80</v>
      </c>
      <c r="H19" s="23">
        <v>76.2</v>
      </c>
      <c r="I19" s="72">
        <v>75</v>
      </c>
      <c r="J19" s="29" t="s">
        <v>81</v>
      </c>
      <c r="K19" s="73">
        <v>32</v>
      </c>
      <c r="L19" s="16">
        <f t="shared" si="1"/>
        <v>2400</v>
      </c>
      <c r="M19" s="28" t="s">
        <v>172</v>
      </c>
      <c r="N19" s="28" t="s">
        <v>82</v>
      </c>
    </row>
    <row r="20" spans="1:14" ht="39" customHeight="1">
      <c r="A20" s="16">
        <v>48</v>
      </c>
      <c r="B20" s="17">
        <v>6</v>
      </c>
      <c r="C20" s="18">
        <f t="shared" si="0"/>
        <v>21.428571428571427</v>
      </c>
      <c r="D20" s="19">
        <v>6</v>
      </c>
      <c r="E20" s="20" t="s">
        <v>335</v>
      </c>
      <c r="F20" s="70" t="s">
        <v>336</v>
      </c>
      <c r="G20" s="71" t="s">
        <v>337</v>
      </c>
      <c r="H20" s="23">
        <v>98</v>
      </c>
      <c r="I20" s="72">
        <v>75</v>
      </c>
      <c r="J20" s="29" t="s">
        <v>338</v>
      </c>
      <c r="K20" s="73">
        <v>28</v>
      </c>
      <c r="L20" s="16">
        <f t="shared" si="1"/>
        <v>2100</v>
      </c>
      <c r="M20" s="28" t="s">
        <v>178</v>
      </c>
      <c r="N20" s="28" t="s">
        <v>38</v>
      </c>
    </row>
    <row r="21" spans="1:14" ht="39" customHeight="1">
      <c r="A21" s="16">
        <v>49</v>
      </c>
      <c r="B21" s="17">
        <v>0</v>
      </c>
      <c r="C21" s="18">
        <f t="shared" si="0"/>
        <v>0</v>
      </c>
      <c r="D21" s="19">
        <v>5</v>
      </c>
      <c r="E21" s="20" t="s">
        <v>339</v>
      </c>
      <c r="F21" s="70" t="s">
        <v>340</v>
      </c>
      <c r="G21" s="71" t="s">
        <v>341</v>
      </c>
      <c r="H21" s="23">
        <v>69.9</v>
      </c>
      <c r="I21" s="72">
        <v>75</v>
      </c>
      <c r="J21" s="29" t="s">
        <v>342</v>
      </c>
      <c r="K21" s="73" t="s">
        <v>343</v>
      </c>
      <c r="L21" s="16">
        <v>0</v>
      </c>
      <c r="M21" s="16"/>
      <c r="N21" s="28" t="s">
        <v>106</v>
      </c>
    </row>
    <row r="22" spans="1:26" ht="25.5" customHeight="1">
      <c r="A22" s="33" t="s">
        <v>103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7.25" customHeight="1">
      <c r="A23" s="33" t="s">
        <v>104</v>
      </c>
      <c r="B23" s="33"/>
      <c r="C23" s="33"/>
      <c r="D23" s="36" t="s">
        <v>105</v>
      </c>
      <c r="E23" s="33" t="s">
        <v>106</v>
      </c>
      <c r="F23" s="33"/>
      <c r="G23" s="37" t="s">
        <v>36</v>
      </c>
      <c r="H23" s="37"/>
      <c r="I23" s="33" t="s">
        <v>107</v>
      </c>
      <c r="J23" s="33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7.25" customHeight="1">
      <c r="A24" s="33" t="s">
        <v>108</v>
      </c>
      <c r="B24" s="33"/>
      <c r="C24" s="33"/>
      <c r="D24" s="36" t="s">
        <v>109</v>
      </c>
      <c r="E24" s="33" t="s">
        <v>110</v>
      </c>
      <c r="F24" s="33"/>
      <c r="G24" s="37" t="s">
        <v>111</v>
      </c>
      <c r="H24" s="37"/>
      <c r="I24" s="33" t="s">
        <v>112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4" ht="17.25" customHeight="1">
      <c r="A25" s="33" t="s">
        <v>108</v>
      </c>
      <c r="B25" s="33"/>
      <c r="C25" s="33"/>
      <c r="D25" s="36" t="s">
        <v>19</v>
      </c>
      <c r="E25" s="33" t="s">
        <v>30</v>
      </c>
      <c r="F25" s="33"/>
      <c r="G25" s="37" t="s">
        <v>113</v>
      </c>
      <c r="H25" s="37"/>
      <c r="I25" s="33" t="s">
        <v>107</v>
      </c>
      <c r="J25" s="33"/>
      <c r="K25" s="38"/>
      <c r="L25" s="40"/>
      <c r="M25" s="4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114</v>
      </c>
      <c r="B26" s="33"/>
      <c r="C26" s="33"/>
      <c r="D26" s="36" t="s">
        <v>115</v>
      </c>
      <c r="E26" s="33" t="s">
        <v>116</v>
      </c>
      <c r="F26" s="33"/>
      <c r="G26" s="37" t="s">
        <v>117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119</v>
      </c>
      <c r="B27" s="33"/>
      <c r="C27" s="33"/>
      <c r="D27" s="36" t="s">
        <v>120</v>
      </c>
      <c r="E27" s="33" t="s">
        <v>121</v>
      </c>
      <c r="F27" s="33"/>
      <c r="G27" s="37" t="s">
        <v>36</v>
      </c>
      <c r="H27" s="37"/>
      <c r="I27" s="33" t="s">
        <v>118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109</v>
      </c>
      <c r="E28" s="33" t="s">
        <v>110</v>
      </c>
      <c r="F28" s="33"/>
      <c r="G28" s="37" t="s">
        <v>111</v>
      </c>
      <c r="H28" s="37"/>
      <c r="I28" s="33" t="s">
        <v>112</v>
      </c>
      <c r="J28" s="33"/>
      <c r="K28" s="39"/>
      <c r="L28" s="40"/>
      <c r="M28" s="40"/>
      <c r="N28" s="41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123</v>
      </c>
      <c r="E29" s="33" t="s">
        <v>124</v>
      </c>
      <c r="F29" s="33"/>
      <c r="G29" s="37" t="s">
        <v>113</v>
      </c>
      <c r="H29" s="37"/>
      <c r="I29" s="33" t="s">
        <v>125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4" ht="17.25" customHeight="1">
      <c r="A30" s="33" t="s">
        <v>122</v>
      </c>
      <c r="B30" s="33"/>
      <c r="C30" s="33"/>
      <c r="D30" s="36" t="s">
        <v>126</v>
      </c>
      <c r="E30" s="33" t="s">
        <v>127</v>
      </c>
      <c r="F30" s="33"/>
      <c r="G30" s="37" t="s">
        <v>111</v>
      </c>
      <c r="H30" s="37"/>
      <c r="I30" s="33" t="s">
        <v>118</v>
      </c>
      <c r="J30" s="33"/>
      <c r="K30" s="38"/>
      <c r="L30" s="40"/>
      <c r="M30" s="40"/>
      <c r="N30" s="38"/>
      <c r="O30" s="39"/>
      <c r="P30" s="39"/>
      <c r="Q30" s="39"/>
      <c r="R30" s="38"/>
      <c r="S30" s="38"/>
      <c r="T30" s="38"/>
      <c r="U30" s="38"/>
      <c r="V30" s="38"/>
      <c r="W30" s="38"/>
      <c r="X30" s="38"/>
    </row>
    <row r="31" spans="1:26" ht="17.25" customHeight="1">
      <c r="A31" s="33" t="s">
        <v>128</v>
      </c>
      <c r="B31" s="33"/>
      <c r="C31" s="33"/>
      <c r="D31" s="36" t="s">
        <v>78</v>
      </c>
      <c r="E31" s="33" t="s">
        <v>129</v>
      </c>
      <c r="F31" s="33"/>
      <c r="G31" s="37" t="s">
        <v>36</v>
      </c>
      <c r="H31" s="37"/>
      <c r="I31" s="33" t="s">
        <v>130</v>
      </c>
      <c r="J31" s="3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8.75" customHeight="1">
      <c r="A32" s="33" t="s">
        <v>131</v>
      </c>
      <c r="B32" s="33"/>
      <c r="C32" s="33"/>
      <c r="D32" s="36" t="s">
        <v>132</v>
      </c>
      <c r="E32" s="33" t="s">
        <v>133</v>
      </c>
      <c r="F32" s="33"/>
      <c r="G32" s="37" t="s">
        <v>113</v>
      </c>
      <c r="H32" s="37"/>
      <c r="I32" s="33" t="s">
        <v>118</v>
      </c>
      <c r="J32" s="33"/>
      <c r="K32" s="39"/>
      <c r="L32" s="40"/>
      <c r="M32" s="40"/>
      <c r="N32" s="4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4" ht="17.25" customHeight="1">
      <c r="A33" s="33" t="s">
        <v>134</v>
      </c>
      <c r="B33" s="33"/>
      <c r="C33" s="33"/>
      <c r="D33" s="36" t="s">
        <v>105</v>
      </c>
      <c r="E33" s="33" t="s">
        <v>106</v>
      </c>
      <c r="F33" s="33"/>
      <c r="G33" s="37" t="s">
        <v>36</v>
      </c>
      <c r="H33" s="37"/>
      <c r="I33" s="33" t="s">
        <v>107</v>
      </c>
      <c r="J33" s="33"/>
      <c r="K33" s="38"/>
      <c r="L33" s="40"/>
      <c r="M33" s="40"/>
      <c r="N33" s="38"/>
      <c r="O33" s="39"/>
      <c r="P33" s="39"/>
      <c r="Q33" s="39"/>
      <c r="R33" s="38"/>
      <c r="S33" s="38"/>
      <c r="T33" s="38"/>
      <c r="U33" s="38"/>
      <c r="V33" s="38"/>
      <c r="W33" s="38"/>
      <c r="X33" s="38"/>
    </row>
    <row r="34" spans="15:17" ht="15">
      <c r="O34"/>
      <c r="P34"/>
      <c r="Q34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H33"/>
    <mergeCell ref="I33:J33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workbookViewId="0" topLeftCell="A7">
      <selection activeCell="K13" sqref="K13"/>
    </sheetView>
  </sheetViews>
  <sheetFormatPr defaultColWidth="9.00390625" defaultRowHeight="12.75"/>
  <cols>
    <col min="1" max="1" width="7.25390625" style="1" customWidth="1"/>
    <col min="2" max="2" width="8.00390625" style="1" customWidth="1"/>
    <col min="3" max="3" width="9.375" style="2" customWidth="1"/>
    <col min="4" max="4" width="10.125" style="1" customWidth="1"/>
    <col min="5" max="5" width="8.875" style="1" customWidth="1"/>
    <col min="6" max="6" width="23.00390625" style="1" customWidth="1"/>
    <col min="7" max="7" width="14.375" style="1" customWidth="1"/>
    <col min="8" max="8" width="10.75390625" style="3" customWidth="1"/>
    <col min="9" max="9" width="9.875" style="4" customWidth="1"/>
    <col min="10" max="10" width="34.75390625" style="5" customWidth="1"/>
    <col min="11" max="11" width="11.25390625" style="1" customWidth="1"/>
    <col min="12" max="12" width="10.875" style="1" customWidth="1"/>
    <col min="13" max="13" width="16.25390625" style="1" customWidth="1"/>
    <col min="14" max="14" width="16.1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344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2.5" customHeight="1">
      <c r="A6" s="108" t="s">
        <v>198</v>
      </c>
      <c r="B6" s="108"/>
      <c r="C6" s="108"/>
      <c r="D6" s="108"/>
      <c r="E6" s="108"/>
      <c r="F6" s="63" t="s">
        <v>234</v>
      </c>
      <c r="G6" s="48" t="s">
        <v>142</v>
      </c>
      <c r="H6" s="49">
        <v>29</v>
      </c>
      <c r="I6" s="50" t="s">
        <v>147</v>
      </c>
      <c r="J6" s="50"/>
      <c r="K6" s="51" t="s">
        <v>144</v>
      </c>
      <c r="L6" s="51"/>
      <c r="M6" s="52" t="s">
        <v>234</v>
      </c>
      <c r="N6" s="53">
        <v>12</v>
      </c>
      <c r="O6" s="80"/>
      <c r="P6"/>
      <c r="Q6"/>
    </row>
    <row r="7" spans="1:17" ht="22.5" customHeight="1">
      <c r="A7" s="108" t="s">
        <v>201</v>
      </c>
      <c r="B7" s="108"/>
      <c r="C7" s="108"/>
      <c r="D7" s="108"/>
      <c r="E7" s="108"/>
      <c r="F7" s="63" t="s">
        <v>234</v>
      </c>
      <c r="G7" s="48" t="s">
        <v>142</v>
      </c>
      <c r="H7" s="49">
        <v>55</v>
      </c>
      <c r="I7" s="50" t="s">
        <v>147</v>
      </c>
      <c r="J7" s="50"/>
      <c r="K7" s="51" t="s">
        <v>146</v>
      </c>
      <c r="L7" s="51"/>
      <c r="M7" s="52" t="s">
        <v>234</v>
      </c>
      <c r="N7" s="55">
        <v>16</v>
      </c>
      <c r="O7" s="80"/>
      <c r="P7"/>
      <c r="Q7"/>
    </row>
    <row r="8" spans="1:17" ht="22.5" customHeight="1">
      <c r="A8" s="108" t="s">
        <v>202</v>
      </c>
      <c r="B8" s="108"/>
      <c r="C8" s="108"/>
      <c r="D8" s="108"/>
      <c r="E8" s="108"/>
      <c r="F8" s="63" t="s">
        <v>234</v>
      </c>
      <c r="G8" s="48" t="s">
        <v>142</v>
      </c>
      <c r="H8" s="49">
        <v>77</v>
      </c>
      <c r="I8" s="50" t="s">
        <v>147</v>
      </c>
      <c r="J8" s="50"/>
      <c r="K8" s="51" t="s">
        <v>148</v>
      </c>
      <c r="L8" s="51"/>
      <c r="M8" s="52" t="s">
        <v>234</v>
      </c>
      <c r="N8" s="57">
        <v>20</v>
      </c>
      <c r="O8" s="80"/>
      <c r="P8"/>
      <c r="Q8"/>
    </row>
    <row r="9" spans="1:17" ht="22.5" customHeight="1">
      <c r="A9" s="110" t="s">
        <v>151</v>
      </c>
      <c r="B9" s="110"/>
      <c r="C9" s="110"/>
      <c r="D9" s="110"/>
      <c r="E9" s="110"/>
      <c r="F9" s="63" t="s">
        <v>234</v>
      </c>
      <c r="G9" s="48" t="s">
        <v>142</v>
      </c>
      <c r="H9" s="49">
        <v>83</v>
      </c>
      <c r="I9" s="50" t="s">
        <v>147</v>
      </c>
      <c r="J9" s="50"/>
      <c r="K9" s="51" t="s">
        <v>150</v>
      </c>
      <c r="L9" s="51"/>
      <c r="M9" s="52" t="s">
        <v>234</v>
      </c>
      <c r="N9" s="57">
        <v>24</v>
      </c>
      <c r="O9" s="80"/>
      <c r="P9"/>
      <c r="Q9"/>
    </row>
    <row r="10" spans="1:17" ht="22.5" customHeight="1">
      <c r="A10" s="110" t="s">
        <v>153</v>
      </c>
      <c r="B10" s="110"/>
      <c r="C10" s="110"/>
      <c r="D10" s="110"/>
      <c r="E10" s="110"/>
      <c r="F10" s="63" t="s">
        <v>234</v>
      </c>
      <c r="G10" s="56" t="s">
        <v>142</v>
      </c>
      <c r="H10" s="49">
        <v>83</v>
      </c>
      <c r="I10" s="50" t="s">
        <v>147</v>
      </c>
      <c r="J10" s="50"/>
      <c r="K10" s="51" t="s">
        <v>152</v>
      </c>
      <c r="L10" s="51"/>
      <c r="M10" s="52" t="s">
        <v>234</v>
      </c>
      <c r="N10" s="57">
        <v>30</v>
      </c>
      <c r="O10" s="80"/>
      <c r="P10"/>
      <c r="Q10"/>
    </row>
    <row r="11" spans="1:17" ht="22.5" customHeight="1">
      <c r="A11" s="110" t="s">
        <v>156</v>
      </c>
      <c r="B11" s="110"/>
      <c r="C11" s="110"/>
      <c r="D11" s="110"/>
      <c r="E11" s="110"/>
      <c r="F11" s="63" t="s">
        <v>234</v>
      </c>
      <c r="G11" s="56" t="s">
        <v>142</v>
      </c>
      <c r="H11" s="49">
        <v>74</v>
      </c>
      <c r="I11" s="50" t="s">
        <v>147</v>
      </c>
      <c r="J11" s="50"/>
      <c r="K11" s="59" t="s">
        <v>154</v>
      </c>
      <c r="L11" s="59"/>
      <c r="M11" s="52" t="s">
        <v>234</v>
      </c>
      <c r="N11" s="60">
        <v>36</v>
      </c>
      <c r="O11" s="80"/>
      <c r="P11"/>
      <c r="Q11"/>
    </row>
    <row r="12" spans="1:17" ht="23.25" customHeight="1">
      <c r="A12" s="110" t="s">
        <v>158</v>
      </c>
      <c r="B12" s="110"/>
      <c r="C12" s="110"/>
      <c r="D12" s="110"/>
      <c r="E12" s="110"/>
      <c r="F12" s="63" t="s">
        <v>234</v>
      </c>
      <c r="G12" s="56" t="s">
        <v>142</v>
      </c>
      <c r="H12" s="49">
        <v>74</v>
      </c>
      <c r="I12" s="50" t="s">
        <v>147</v>
      </c>
      <c r="J12" s="50"/>
      <c r="K12" s="61" t="s">
        <v>155</v>
      </c>
      <c r="L12" s="61"/>
      <c r="M12" s="52" t="s">
        <v>234</v>
      </c>
      <c r="N12" s="62">
        <v>45.5</v>
      </c>
      <c r="O12" s="80"/>
      <c r="P12"/>
      <c r="Q12"/>
    </row>
    <row r="13" spans="1:17" ht="30.75" customHeight="1">
      <c r="A13" s="113" t="s">
        <v>159</v>
      </c>
      <c r="B13" s="113"/>
      <c r="C13" s="113"/>
      <c r="D13" s="113"/>
      <c r="E13" s="113"/>
      <c r="F13" s="66" t="s">
        <v>234</v>
      </c>
      <c r="G13" s="67" t="s">
        <v>142</v>
      </c>
      <c r="H13" s="68">
        <v>22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50</v>
      </c>
      <c r="B15" s="17">
        <v>1</v>
      </c>
      <c r="C15" s="18">
        <f>SUM(L15/H15)</f>
        <v>45.58011049723757</v>
      </c>
      <c r="D15" s="19">
        <v>12</v>
      </c>
      <c r="E15" s="20" t="s">
        <v>65</v>
      </c>
      <c r="F15" s="70" t="s">
        <v>66</v>
      </c>
      <c r="G15" s="71" t="s">
        <v>67</v>
      </c>
      <c r="H15" s="23">
        <v>90.5</v>
      </c>
      <c r="I15" s="72">
        <v>75</v>
      </c>
      <c r="J15" s="29" t="s">
        <v>68</v>
      </c>
      <c r="K15" s="73">
        <v>55</v>
      </c>
      <c r="L15" s="16">
        <f>SUM(I15*K15)</f>
        <v>4125</v>
      </c>
      <c r="M15" s="16" t="s">
        <v>238</v>
      </c>
      <c r="N15" s="28" t="s">
        <v>38</v>
      </c>
    </row>
    <row r="16" spans="1:14" ht="39" customHeight="1">
      <c r="A16" s="16">
        <v>51</v>
      </c>
      <c r="B16" s="17">
        <v>2</v>
      </c>
      <c r="C16" s="18">
        <f>SUM(L16/H16)</f>
        <v>35.96491228070175</v>
      </c>
      <c r="D16" s="19">
        <v>10</v>
      </c>
      <c r="E16" s="20" t="s">
        <v>345</v>
      </c>
      <c r="F16" s="70" t="s">
        <v>346</v>
      </c>
      <c r="G16" s="71" t="s">
        <v>347</v>
      </c>
      <c r="H16" s="23">
        <v>85.5</v>
      </c>
      <c r="I16" s="72">
        <v>75</v>
      </c>
      <c r="J16" s="29" t="s">
        <v>73</v>
      </c>
      <c r="K16" s="73">
        <v>41</v>
      </c>
      <c r="L16" s="16">
        <f>SUM(I16*K16)</f>
        <v>3075</v>
      </c>
      <c r="M16" s="16" t="s">
        <v>164</v>
      </c>
      <c r="N16" s="28" t="s">
        <v>173</v>
      </c>
    </row>
    <row r="17" spans="1:14" ht="39" customHeight="1">
      <c r="A17" s="16">
        <v>51</v>
      </c>
      <c r="B17" s="17">
        <v>3</v>
      </c>
      <c r="C17" s="18">
        <f>SUM(L17/H17)</f>
        <v>31.49606299212598</v>
      </c>
      <c r="D17" s="19">
        <v>9</v>
      </c>
      <c r="E17" s="20" t="s">
        <v>78</v>
      </c>
      <c r="F17" s="70" t="s">
        <v>79</v>
      </c>
      <c r="G17" s="71" t="s">
        <v>80</v>
      </c>
      <c r="H17" s="23">
        <v>76.2</v>
      </c>
      <c r="I17" s="72">
        <v>75</v>
      </c>
      <c r="J17" s="29" t="s">
        <v>81</v>
      </c>
      <c r="K17" s="73">
        <v>32</v>
      </c>
      <c r="L17" s="16">
        <f>SUM(I17*K17)</f>
        <v>2400</v>
      </c>
      <c r="M17" s="16" t="s">
        <v>172</v>
      </c>
      <c r="N17" s="28" t="s">
        <v>82</v>
      </c>
    </row>
    <row r="18" spans="1:14" ht="39" customHeight="1">
      <c r="A18" s="16">
        <v>52</v>
      </c>
      <c r="B18" s="17">
        <v>4</v>
      </c>
      <c r="C18" s="18">
        <f>SUM(L18/H18)</f>
        <v>13.548387096774194</v>
      </c>
      <c r="D18" s="19">
        <v>8</v>
      </c>
      <c r="E18" s="20" t="s">
        <v>319</v>
      </c>
      <c r="F18" s="70" t="s">
        <v>320</v>
      </c>
      <c r="G18" s="71" t="s">
        <v>321</v>
      </c>
      <c r="H18" s="23">
        <v>77.5</v>
      </c>
      <c r="I18" s="72">
        <v>75</v>
      </c>
      <c r="J18" s="29" t="s">
        <v>81</v>
      </c>
      <c r="K18" s="73">
        <v>14</v>
      </c>
      <c r="L18" s="16">
        <f>SUM(I18*K18)</f>
        <v>1050</v>
      </c>
      <c r="M18" s="16" t="s">
        <v>192</v>
      </c>
      <c r="N18" s="28" t="s">
        <v>38</v>
      </c>
    </row>
    <row r="19" spans="1:26" ht="25.5" customHeight="1">
      <c r="A19" s="157" t="s">
        <v>103</v>
      </c>
      <c r="B19" s="157"/>
      <c r="C19" s="157"/>
      <c r="D19" s="157"/>
      <c r="E19" s="157"/>
      <c r="F19" s="157"/>
      <c r="G19" s="157"/>
      <c r="H19" s="157"/>
      <c r="I19" s="158"/>
      <c r="J19" s="158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4" ht="22.5" customHeight="1">
      <c r="A20" s="92" t="s">
        <v>104</v>
      </c>
      <c r="B20" s="92"/>
      <c r="C20" s="92"/>
      <c r="D20" s="92"/>
      <c r="E20" s="20" t="s">
        <v>105</v>
      </c>
      <c r="F20" s="159" t="s">
        <v>106</v>
      </c>
      <c r="G20" s="33" t="s">
        <v>107</v>
      </c>
      <c r="H20" s="33"/>
      <c r="I20" s="160"/>
      <c r="J20" s="161"/>
      <c r="K20" s="161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0" ht="22.5" customHeight="1">
      <c r="A21" s="92" t="s">
        <v>348</v>
      </c>
      <c r="B21" s="92"/>
      <c r="C21" s="92"/>
      <c r="D21" s="92"/>
      <c r="E21" s="20" t="s">
        <v>109</v>
      </c>
      <c r="F21" s="159" t="s">
        <v>110</v>
      </c>
      <c r="G21" s="33" t="s">
        <v>112</v>
      </c>
      <c r="H21" s="33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</row>
    <row r="22" spans="1:26" ht="25.5" customHeight="1">
      <c r="A22" s="33" t="s">
        <v>103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7.25" customHeight="1">
      <c r="A23" s="33" t="s">
        <v>104</v>
      </c>
      <c r="B23" s="33"/>
      <c r="C23" s="33"/>
      <c r="D23" s="36" t="s">
        <v>105</v>
      </c>
      <c r="E23" s="33" t="s">
        <v>106</v>
      </c>
      <c r="F23" s="33"/>
      <c r="G23" s="37" t="s">
        <v>36</v>
      </c>
      <c r="H23" s="37"/>
      <c r="I23" s="33" t="s">
        <v>107</v>
      </c>
      <c r="J23" s="33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7.25" customHeight="1">
      <c r="A24" s="33" t="s">
        <v>108</v>
      </c>
      <c r="B24" s="33"/>
      <c r="C24" s="33"/>
      <c r="D24" s="36" t="s">
        <v>109</v>
      </c>
      <c r="E24" s="33" t="s">
        <v>110</v>
      </c>
      <c r="F24" s="33"/>
      <c r="G24" s="37" t="s">
        <v>111</v>
      </c>
      <c r="H24" s="37"/>
      <c r="I24" s="33" t="s">
        <v>112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4" ht="17.25" customHeight="1">
      <c r="A25" s="33" t="s">
        <v>108</v>
      </c>
      <c r="B25" s="33"/>
      <c r="C25" s="33"/>
      <c r="D25" s="36" t="s">
        <v>19</v>
      </c>
      <c r="E25" s="33" t="s">
        <v>30</v>
      </c>
      <c r="F25" s="33"/>
      <c r="G25" s="37" t="s">
        <v>113</v>
      </c>
      <c r="H25" s="37"/>
      <c r="I25" s="33" t="s">
        <v>107</v>
      </c>
      <c r="J25" s="33"/>
      <c r="K25" s="38"/>
      <c r="L25" s="40"/>
      <c r="M25" s="4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114</v>
      </c>
      <c r="B26" s="33"/>
      <c r="C26" s="33"/>
      <c r="D26" s="36" t="s">
        <v>115</v>
      </c>
      <c r="E26" s="33" t="s">
        <v>116</v>
      </c>
      <c r="F26" s="33"/>
      <c r="G26" s="37" t="s">
        <v>117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119</v>
      </c>
      <c r="B27" s="33"/>
      <c r="C27" s="33"/>
      <c r="D27" s="36" t="s">
        <v>120</v>
      </c>
      <c r="E27" s="33" t="s">
        <v>121</v>
      </c>
      <c r="F27" s="33"/>
      <c r="G27" s="37" t="s">
        <v>36</v>
      </c>
      <c r="H27" s="37"/>
      <c r="I27" s="33" t="s">
        <v>118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109</v>
      </c>
      <c r="E28" s="33" t="s">
        <v>110</v>
      </c>
      <c r="F28" s="33"/>
      <c r="G28" s="37" t="s">
        <v>111</v>
      </c>
      <c r="H28" s="37"/>
      <c r="I28" s="33" t="s">
        <v>112</v>
      </c>
      <c r="J28" s="33"/>
      <c r="K28" s="39"/>
      <c r="L28" s="40"/>
      <c r="M28" s="40"/>
      <c r="N28" s="41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123</v>
      </c>
      <c r="E29" s="33" t="s">
        <v>124</v>
      </c>
      <c r="F29" s="33"/>
      <c r="G29" s="37" t="s">
        <v>113</v>
      </c>
      <c r="H29" s="37"/>
      <c r="I29" s="33" t="s">
        <v>125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4" ht="17.25" customHeight="1">
      <c r="A30" s="33" t="s">
        <v>122</v>
      </c>
      <c r="B30" s="33"/>
      <c r="C30" s="33"/>
      <c r="D30" s="36" t="s">
        <v>126</v>
      </c>
      <c r="E30" s="33" t="s">
        <v>127</v>
      </c>
      <c r="F30" s="33"/>
      <c r="G30" s="37" t="s">
        <v>111</v>
      </c>
      <c r="H30" s="37"/>
      <c r="I30" s="33" t="s">
        <v>118</v>
      </c>
      <c r="J30" s="33"/>
      <c r="K30" s="38"/>
      <c r="L30" s="40"/>
      <c r="M30" s="40"/>
      <c r="N30" s="38"/>
      <c r="O30" s="39"/>
      <c r="P30" s="39"/>
      <c r="Q30" s="39"/>
      <c r="R30" s="38"/>
      <c r="S30" s="38"/>
      <c r="T30" s="38"/>
      <c r="U30" s="38"/>
      <c r="V30" s="38"/>
      <c r="W30" s="38"/>
      <c r="X30" s="38"/>
    </row>
    <row r="31" spans="1:26" ht="17.25" customHeight="1">
      <c r="A31" s="33" t="s">
        <v>128</v>
      </c>
      <c r="B31" s="33"/>
      <c r="C31" s="33"/>
      <c r="D31" s="36" t="s">
        <v>78</v>
      </c>
      <c r="E31" s="33" t="s">
        <v>129</v>
      </c>
      <c r="F31" s="33"/>
      <c r="G31" s="37" t="s">
        <v>36</v>
      </c>
      <c r="H31" s="37"/>
      <c r="I31" s="33" t="s">
        <v>130</v>
      </c>
      <c r="J31" s="3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8.75" customHeight="1">
      <c r="A32" s="33" t="s">
        <v>131</v>
      </c>
      <c r="B32" s="33"/>
      <c r="C32" s="33"/>
      <c r="D32" s="36" t="s">
        <v>132</v>
      </c>
      <c r="E32" s="33" t="s">
        <v>133</v>
      </c>
      <c r="F32" s="33"/>
      <c r="G32" s="37" t="s">
        <v>113</v>
      </c>
      <c r="H32" s="37"/>
      <c r="I32" s="33" t="s">
        <v>118</v>
      </c>
      <c r="J32" s="33"/>
      <c r="K32" s="39"/>
      <c r="L32" s="40"/>
      <c r="M32" s="40"/>
      <c r="N32" s="4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4" ht="17.25" customHeight="1">
      <c r="A33" s="33" t="s">
        <v>134</v>
      </c>
      <c r="B33" s="33"/>
      <c r="C33" s="33"/>
      <c r="D33" s="36" t="s">
        <v>105</v>
      </c>
      <c r="E33" s="33" t="s">
        <v>106</v>
      </c>
      <c r="F33" s="33"/>
      <c r="G33" s="37" t="s">
        <v>36</v>
      </c>
      <c r="H33" s="37"/>
      <c r="I33" s="33" t="s">
        <v>107</v>
      </c>
      <c r="J33" s="33"/>
      <c r="K33" s="38"/>
      <c r="L33" s="40"/>
      <c r="M33" s="40"/>
      <c r="N33" s="38"/>
      <c r="O33" s="39"/>
      <c r="P33" s="39"/>
      <c r="Q33" s="39"/>
      <c r="R33" s="38"/>
      <c r="S33" s="38"/>
      <c r="T33" s="38"/>
      <c r="U33" s="38"/>
      <c r="V33" s="38"/>
      <c r="W33" s="38"/>
      <c r="X33" s="38"/>
    </row>
    <row r="34" spans="15:17" ht="15">
      <c r="O34"/>
      <c r="P34"/>
      <c r="Q34"/>
    </row>
  </sheetData>
  <mergeCells count="82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9:H19"/>
    <mergeCell ref="I19:J19"/>
    <mergeCell ref="A20:D20"/>
    <mergeCell ref="G20:H20"/>
    <mergeCell ref="A21:D21"/>
    <mergeCell ref="G21:H21"/>
    <mergeCell ref="A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H33"/>
    <mergeCell ref="I33:J33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1">
      <selection activeCell="K13" sqref="K13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625" style="2" customWidth="1"/>
    <col min="4" max="4" width="9.25390625" style="1" customWidth="1"/>
    <col min="5" max="5" width="7.00390625" style="1" customWidth="1"/>
    <col min="6" max="6" width="23.125" style="1" customWidth="1"/>
    <col min="7" max="7" width="15.75390625" style="1" customWidth="1"/>
    <col min="8" max="8" width="10.75390625" style="3" customWidth="1"/>
    <col min="9" max="9" width="10.375" style="4" customWidth="1"/>
    <col min="10" max="10" width="37.375" style="5" customWidth="1"/>
    <col min="11" max="11" width="11.25390625" style="1" customWidth="1"/>
    <col min="12" max="12" width="9.375" style="1" customWidth="1"/>
    <col min="13" max="13" width="19.00390625" style="1" customWidth="1"/>
    <col min="14" max="14" width="16.6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349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3.25" customHeight="1">
      <c r="A6" s="108" t="s">
        <v>198</v>
      </c>
      <c r="B6" s="108"/>
      <c r="C6" s="108"/>
      <c r="D6" s="108"/>
      <c r="E6" s="108"/>
      <c r="F6" s="63" t="s">
        <v>350</v>
      </c>
      <c r="G6" s="48" t="s">
        <v>142</v>
      </c>
      <c r="H6" s="49">
        <v>20</v>
      </c>
      <c r="I6" s="50" t="s">
        <v>147</v>
      </c>
      <c r="J6" s="50"/>
      <c r="K6" s="51" t="s">
        <v>144</v>
      </c>
      <c r="L6" s="51"/>
      <c r="M6" s="52" t="s">
        <v>350</v>
      </c>
      <c r="N6" s="53">
        <v>8</v>
      </c>
      <c r="O6"/>
      <c r="P6"/>
      <c r="Q6"/>
    </row>
    <row r="7" spans="1:17" ht="23.25" customHeight="1">
      <c r="A7" s="108" t="s">
        <v>201</v>
      </c>
      <c r="B7" s="108"/>
      <c r="C7" s="108"/>
      <c r="D7" s="108"/>
      <c r="E7" s="108"/>
      <c r="F7" s="63" t="s">
        <v>350</v>
      </c>
      <c r="G7" s="48" t="s">
        <v>142</v>
      </c>
      <c r="H7" s="49">
        <v>33</v>
      </c>
      <c r="I7" s="50" t="s">
        <v>147</v>
      </c>
      <c r="J7" s="50"/>
      <c r="K7" s="51" t="s">
        <v>146</v>
      </c>
      <c r="L7" s="51"/>
      <c r="M7" s="52" t="s">
        <v>350</v>
      </c>
      <c r="N7" s="55">
        <v>11</v>
      </c>
      <c r="O7"/>
      <c r="P7"/>
      <c r="Q7"/>
    </row>
    <row r="8" spans="1:17" ht="23.25" customHeight="1">
      <c r="A8" s="108" t="s">
        <v>202</v>
      </c>
      <c r="B8" s="108"/>
      <c r="C8" s="108"/>
      <c r="D8" s="108"/>
      <c r="E8" s="108"/>
      <c r="F8" s="63" t="s">
        <v>350</v>
      </c>
      <c r="G8" s="48" t="s">
        <v>142</v>
      </c>
      <c r="H8" s="49">
        <v>46</v>
      </c>
      <c r="I8" s="50" t="s">
        <v>147</v>
      </c>
      <c r="J8" s="50"/>
      <c r="K8" s="51" t="s">
        <v>148</v>
      </c>
      <c r="L8" s="51"/>
      <c r="M8" s="52" t="s">
        <v>350</v>
      </c>
      <c r="N8" s="57">
        <v>15</v>
      </c>
      <c r="O8"/>
      <c r="P8"/>
      <c r="Q8"/>
    </row>
    <row r="9" spans="1:17" ht="23.25" customHeight="1">
      <c r="A9" s="110" t="s">
        <v>151</v>
      </c>
      <c r="B9" s="110"/>
      <c r="C9" s="110"/>
      <c r="D9" s="110"/>
      <c r="E9" s="110"/>
      <c r="F9" s="63" t="s">
        <v>350</v>
      </c>
      <c r="G9" s="48" t="s">
        <v>142</v>
      </c>
      <c r="H9" s="49">
        <v>53</v>
      </c>
      <c r="I9" s="50" t="s">
        <v>147</v>
      </c>
      <c r="J9" s="50"/>
      <c r="K9" s="51" t="s">
        <v>150</v>
      </c>
      <c r="L9" s="51"/>
      <c r="M9" s="52" t="s">
        <v>350</v>
      </c>
      <c r="N9" s="57">
        <v>20</v>
      </c>
      <c r="O9"/>
      <c r="P9"/>
      <c r="Q9"/>
    </row>
    <row r="10" spans="1:17" ht="23.25" customHeight="1">
      <c r="A10" s="110" t="s">
        <v>153</v>
      </c>
      <c r="B10" s="110"/>
      <c r="C10" s="110"/>
      <c r="D10" s="110"/>
      <c r="E10" s="110"/>
      <c r="F10" s="63" t="s">
        <v>350</v>
      </c>
      <c r="G10" s="56" t="s">
        <v>142</v>
      </c>
      <c r="H10" s="49">
        <v>53</v>
      </c>
      <c r="I10" s="50" t="s">
        <v>147</v>
      </c>
      <c r="J10" s="50"/>
      <c r="K10" s="51" t="s">
        <v>152</v>
      </c>
      <c r="L10" s="51"/>
      <c r="M10" s="52" t="s">
        <v>350</v>
      </c>
      <c r="N10" s="57">
        <v>25</v>
      </c>
      <c r="O10"/>
      <c r="P10"/>
      <c r="Q10"/>
    </row>
    <row r="11" spans="1:17" ht="23.25" customHeight="1">
      <c r="A11" s="110" t="s">
        <v>156</v>
      </c>
      <c r="B11" s="110"/>
      <c r="C11" s="110"/>
      <c r="D11" s="110"/>
      <c r="E11" s="110"/>
      <c r="F11" s="63" t="s">
        <v>350</v>
      </c>
      <c r="G11" s="56" t="s">
        <v>142</v>
      </c>
      <c r="H11" s="49">
        <v>29</v>
      </c>
      <c r="I11" s="50" t="s">
        <v>147</v>
      </c>
      <c r="J11" s="50"/>
      <c r="K11" s="59" t="s">
        <v>154</v>
      </c>
      <c r="L11" s="59"/>
      <c r="M11" s="52" t="s">
        <v>350</v>
      </c>
      <c r="N11" s="60">
        <v>31</v>
      </c>
      <c r="O11"/>
      <c r="P11"/>
      <c r="Q11"/>
    </row>
    <row r="12" spans="1:17" ht="23.25" customHeight="1">
      <c r="A12" s="110" t="s">
        <v>158</v>
      </c>
      <c r="B12" s="110"/>
      <c r="C12" s="110"/>
      <c r="D12" s="110"/>
      <c r="E12" s="110"/>
      <c r="F12" s="63" t="s">
        <v>350</v>
      </c>
      <c r="G12" s="56" t="s">
        <v>142</v>
      </c>
      <c r="H12" s="49">
        <v>13</v>
      </c>
      <c r="I12" s="50" t="s">
        <v>147</v>
      </c>
      <c r="J12" s="50"/>
      <c r="K12" s="61" t="s">
        <v>155</v>
      </c>
      <c r="L12" s="61"/>
      <c r="M12" s="52" t="s">
        <v>350</v>
      </c>
      <c r="N12" s="62">
        <v>38</v>
      </c>
      <c r="O12"/>
      <c r="P12"/>
      <c r="Q12"/>
    </row>
    <row r="13" spans="1:17" ht="23.25" customHeight="1">
      <c r="A13" s="113" t="s">
        <v>159</v>
      </c>
      <c r="B13" s="113"/>
      <c r="C13" s="113"/>
      <c r="D13" s="113"/>
      <c r="E13" s="113"/>
      <c r="F13" s="66" t="s">
        <v>350</v>
      </c>
      <c r="G13" s="67" t="s">
        <v>142</v>
      </c>
      <c r="H13" s="68" t="s">
        <v>200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53</v>
      </c>
      <c r="B15" s="17">
        <v>1</v>
      </c>
      <c r="C15" s="18">
        <f aca="true" t="shared" si="0" ref="C15:C20">SUM(L15/H15)</f>
        <v>36.42121931908155</v>
      </c>
      <c r="D15" s="19">
        <v>12</v>
      </c>
      <c r="E15" s="20" t="s">
        <v>19</v>
      </c>
      <c r="F15" s="70" t="s">
        <v>20</v>
      </c>
      <c r="G15" s="71" t="s">
        <v>21</v>
      </c>
      <c r="H15" s="23">
        <v>126.3</v>
      </c>
      <c r="I15" s="72">
        <v>100</v>
      </c>
      <c r="J15" s="25" t="s">
        <v>22</v>
      </c>
      <c r="K15" s="73">
        <v>46</v>
      </c>
      <c r="L15" s="16">
        <f aca="true" t="shared" si="1" ref="L15:L20">SUM(I15*K15)</f>
        <v>4600</v>
      </c>
      <c r="M15" s="16" t="s">
        <v>164</v>
      </c>
      <c r="N15" s="28" t="s">
        <v>351</v>
      </c>
    </row>
    <row r="16" spans="1:14" ht="39" customHeight="1">
      <c r="A16" s="16">
        <v>54</v>
      </c>
      <c r="B16" s="17">
        <v>2</v>
      </c>
      <c r="C16" s="18">
        <f t="shared" si="0"/>
        <v>27.3224043715847</v>
      </c>
      <c r="D16" s="19">
        <v>10</v>
      </c>
      <c r="E16" s="20" t="s">
        <v>352</v>
      </c>
      <c r="F16" s="70" t="s">
        <v>353</v>
      </c>
      <c r="G16" s="71" t="s">
        <v>354</v>
      </c>
      <c r="H16" s="23">
        <v>109.8</v>
      </c>
      <c r="I16" s="72">
        <v>100</v>
      </c>
      <c r="J16" s="29" t="s">
        <v>355</v>
      </c>
      <c r="K16" s="73">
        <v>30</v>
      </c>
      <c r="L16" s="16">
        <f t="shared" si="1"/>
        <v>3000</v>
      </c>
      <c r="M16" s="16" t="s">
        <v>172</v>
      </c>
      <c r="N16" s="28" t="s">
        <v>38</v>
      </c>
    </row>
    <row r="17" spans="1:14" ht="39" customHeight="1">
      <c r="A17" s="16">
        <v>55</v>
      </c>
      <c r="B17" s="17">
        <v>3</v>
      </c>
      <c r="C17" s="18">
        <f t="shared" si="0"/>
        <v>19.23076923076923</v>
      </c>
      <c r="D17" s="19">
        <v>9</v>
      </c>
      <c r="E17" s="20" t="s">
        <v>83</v>
      </c>
      <c r="F17" s="70" t="s">
        <v>84</v>
      </c>
      <c r="G17" s="71" t="s">
        <v>85</v>
      </c>
      <c r="H17" s="23">
        <v>98.8</v>
      </c>
      <c r="I17" s="72">
        <v>100</v>
      </c>
      <c r="J17" s="29" t="s">
        <v>356</v>
      </c>
      <c r="K17" s="73">
        <v>19</v>
      </c>
      <c r="L17" s="16">
        <f t="shared" si="1"/>
        <v>1900</v>
      </c>
      <c r="M17" s="16" t="s">
        <v>178</v>
      </c>
      <c r="N17" s="28" t="s">
        <v>82</v>
      </c>
    </row>
    <row r="18" spans="1:14" ht="39" customHeight="1">
      <c r="A18" s="16">
        <v>56</v>
      </c>
      <c r="B18" s="17">
        <v>4</v>
      </c>
      <c r="C18" s="18">
        <f t="shared" si="0"/>
        <v>16.374269005847953</v>
      </c>
      <c r="D18" s="19">
        <v>8</v>
      </c>
      <c r="E18" s="20" t="s">
        <v>345</v>
      </c>
      <c r="F18" s="70" t="s">
        <v>346</v>
      </c>
      <c r="G18" s="71" t="s">
        <v>347</v>
      </c>
      <c r="H18" s="23">
        <v>85.5</v>
      </c>
      <c r="I18" s="72">
        <v>100</v>
      </c>
      <c r="J18" s="29" t="s">
        <v>73</v>
      </c>
      <c r="K18" s="73">
        <v>14</v>
      </c>
      <c r="L18" s="16">
        <f t="shared" si="1"/>
        <v>1400</v>
      </c>
      <c r="M18" s="16" t="s">
        <v>178</v>
      </c>
      <c r="N18" s="28" t="s">
        <v>173</v>
      </c>
    </row>
    <row r="19" spans="1:14" ht="39" customHeight="1">
      <c r="A19" s="16">
        <v>57</v>
      </c>
      <c r="B19" s="17">
        <v>5</v>
      </c>
      <c r="C19" s="18">
        <f t="shared" si="0"/>
        <v>14.719411223551058</v>
      </c>
      <c r="D19" s="19">
        <v>7</v>
      </c>
      <c r="E19" s="20" t="s">
        <v>26</v>
      </c>
      <c r="F19" s="70" t="s">
        <v>27</v>
      </c>
      <c r="G19" s="71" t="s">
        <v>28</v>
      </c>
      <c r="H19" s="23">
        <v>108.7</v>
      </c>
      <c r="I19" s="72">
        <v>100</v>
      </c>
      <c r="J19" s="25" t="s">
        <v>22</v>
      </c>
      <c r="K19" s="73">
        <v>16</v>
      </c>
      <c r="L19" s="16">
        <f t="shared" si="1"/>
        <v>1600</v>
      </c>
      <c r="M19" s="16" t="s">
        <v>192</v>
      </c>
      <c r="N19" s="28" t="s">
        <v>30</v>
      </c>
    </row>
    <row r="20" spans="1:14" ht="39" customHeight="1">
      <c r="A20" s="16">
        <v>58</v>
      </c>
      <c r="B20" s="17">
        <v>6</v>
      </c>
      <c r="C20" s="18">
        <f t="shared" si="0"/>
        <v>13.259668508287293</v>
      </c>
      <c r="D20" s="19">
        <v>6</v>
      </c>
      <c r="E20" s="20" t="s">
        <v>65</v>
      </c>
      <c r="F20" s="70" t="s">
        <v>66</v>
      </c>
      <c r="G20" s="71" t="s">
        <v>67</v>
      </c>
      <c r="H20" s="23">
        <v>90.5</v>
      </c>
      <c r="I20" s="72">
        <v>100</v>
      </c>
      <c r="J20" s="29" t="s">
        <v>357</v>
      </c>
      <c r="K20" s="73">
        <v>12</v>
      </c>
      <c r="L20" s="16">
        <f t="shared" si="1"/>
        <v>1200</v>
      </c>
      <c r="M20" s="16" t="s">
        <v>192</v>
      </c>
      <c r="N20" s="28" t="s">
        <v>38</v>
      </c>
    </row>
    <row r="21" spans="1:26" ht="25.5" customHeight="1">
      <c r="A21" s="33" t="s">
        <v>103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>
      <c r="A22" s="33" t="s">
        <v>104</v>
      </c>
      <c r="B22" s="33"/>
      <c r="C22" s="33"/>
      <c r="D22" s="36" t="s">
        <v>105</v>
      </c>
      <c r="E22" s="33" t="s">
        <v>106</v>
      </c>
      <c r="F22" s="33"/>
      <c r="G22" s="37" t="s">
        <v>36</v>
      </c>
      <c r="H22" s="37"/>
      <c r="I22" s="33" t="s">
        <v>107</v>
      </c>
      <c r="J22" s="3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.25" customHeight="1">
      <c r="A23" s="33" t="s">
        <v>108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4" ht="17.25" customHeight="1">
      <c r="A24" s="33" t="s">
        <v>108</v>
      </c>
      <c r="B24" s="33"/>
      <c r="C24" s="33"/>
      <c r="D24" s="36" t="s">
        <v>19</v>
      </c>
      <c r="E24" s="33" t="s">
        <v>30</v>
      </c>
      <c r="F24" s="33"/>
      <c r="G24" s="37" t="s">
        <v>113</v>
      </c>
      <c r="H24" s="37"/>
      <c r="I24" s="33" t="s">
        <v>107</v>
      </c>
      <c r="J24" s="33"/>
      <c r="K24" s="38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114</v>
      </c>
      <c r="B25" s="33"/>
      <c r="C25" s="33"/>
      <c r="D25" s="36" t="s">
        <v>115</v>
      </c>
      <c r="E25" s="33" t="s">
        <v>116</v>
      </c>
      <c r="F25" s="33"/>
      <c r="G25" s="37" t="s">
        <v>117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119</v>
      </c>
      <c r="B26" s="33"/>
      <c r="C26" s="33"/>
      <c r="D26" s="36" t="s">
        <v>120</v>
      </c>
      <c r="E26" s="33" t="s">
        <v>121</v>
      </c>
      <c r="F26" s="33"/>
      <c r="G26" s="37" t="s">
        <v>36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109</v>
      </c>
      <c r="E27" s="33" t="s">
        <v>110</v>
      </c>
      <c r="F27" s="33"/>
      <c r="G27" s="37" t="s">
        <v>111</v>
      </c>
      <c r="H27" s="37"/>
      <c r="I27" s="33" t="s">
        <v>112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123</v>
      </c>
      <c r="E28" s="33" t="s">
        <v>124</v>
      </c>
      <c r="F28" s="33"/>
      <c r="G28" s="37" t="s">
        <v>113</v>
      </c>
      <c r="H28" s="37"/>
      <c r="I28" s="33" t="s">
        <v>125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126</v>
      </c>
      <c r="E29" s="33" t="s">
        <v>127</v>
      </c>
      <c r="F29" s="33"/>
      <c r="G29" s="37" t="s">
        <v>111</v>
      </c>
      <c r="H29" s="37"/>
      <c r="I29" s="33" t="s">
        <v>118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6" ht="17.25" customHeight="1">
      <c r="A30" s="33" t="s">
        <v>128</v>
      </c>
      <c r="B30" s="33"/>
      <c r="C30" s="33"/>
      <c r="D30" s="36" t="s">
        <v>78</v>
      </c>
      <c r="E30" s="33" t="s">
        <v>129</v>
      </c>
      <c r="F30" s="33"/>
      <c r="G30" s="37" t="s">
        <v>36</v>
      </c>
      <c r="H30" s="37"/>
      <c r="I30" s="33" t="s">
        <v>130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8.75" customHeight="1">
      <c r="A31" s="33" t="s">
        <v>131</v>
      </c>
      <c r="B31" s="33"/>
      <c r="C31" s="33"/>
      <c r="D31" s="36" t="s">
        <v>132</v>
      </c>
      <c r="E31" s="33" t="s">
        <v>133</v>
      </c>
      <c r="F31" s="33"/>
      <c r="G31" s="37" t="s">
        <v>113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134</v>
      </c>
      <c r="B32" s="33"/>
      <c r="C32" s="33"/>
      <c r="D32" s="36" t="s">
        <v>105</v>
      </c>
      <c r="E32" s="33" t="s">
        <v>106</v>
      </c>
      <c r="F32" s="33"/>
      <c r="G32" s="37" t="s">
        <v>36</v>
      </c>
      <c r="H32" s="37"/>
      <c r="I32" s="33" t="s">
        <v>107</v>
      </c>
      <c r="J32" s="33"/>
      <c r="K32" s="38"/>
      <c r="L32" s="40"/>
      <c r="M32" s="40"/>
      <c r="N32" s="38"/>
      <c r="O32" s="39"/>
      <c r="P32" s="39"/>
      <c r="Q32" s="39"/>
      <c r="R32" s="38"/>
      <c r="S32" s="38"/>
      <c r="T32" s="38"/>
      <c r="U32" s="38"/>
      <c r="V32" s="38"/>
      <c r="W32" s="38"/>
      <c r="X32" s="38"/>
    </row>
    <row r="33" spans="15:17" ht="15">
      <c r="O33"/>
      <c r="P33"/>
      <c r="Q33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80" zoomScaleNormal="80" workbookViewId="0" topLeftCell="A1">
      <selection activeCell="P7" sqref="P7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8.125" style="2" customWidth="1"/>
    <col min="4" max="4" width="9.125" style="1" customWidth="1"/>
    <col min="5" max="5" width="8.875" style="1" customWidth="1"/>
    <col min="6" max="6" width="26.25390625" style="1" customWidth="1"/>
    <col min="7" max="7" width="14.125" style="1" customWidth="1"/>
    <col min="8" max="8" width="10.75390625" style="3" customWidth="1"/>
    <col min="9" max="9" width="9.75390625" style="4" customWidth="1"/>
    <col min="10" max="10" width="36.125" style="5" customWidth="1"/>
    <col min="11" max="11" width="11.25390625" style="1" customWidth="1"/>
    <col min="12" max="12" width="10.00390625" style="1" customWidth="1"/>
    <col min="13" max="13" width="17.625" style="1" customWidth="1"/>
    <col min="14" max="14" width="15.125" style="1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7" customHeight="1">
      <c r="A4" s="10" t="s">
        <v>135</v>
      </c>
      <c r="B4" s="10"/>
      <c r="C4" s="10"/>
      <c r="D4" s="10"/>
      <c r="E4" s="10"/>
      <c r="F4" s="10"/>
      <c r="G4" s="11" t="s">
        <v>358</v>
      </c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6.25" customHeight="1">
      <c r="A6" s="125" t="s">
        <v>140</v>
      </c>
      <c r="B6" s="125"/>
      <c r="C6" s="125"/>
      <c r="D6" s="125"/>
      <c r="E6" s="125"/>
      <c r="F6" s="47" t="s">
        <v>141</v>
      </c>
      <c r="G6" s="48" t="s">
        <v>142</v>
      </c>
      <c r="H6" s="49">
        <v>70</v>
      </c>
      <c r="I6" s="50" t="s">
        <v>143</v>
      </c>
      <c r="J6" s="50"/>
      <c r="K6" s="51" t="s">
        <v>144</v>
      </c>
      <c r="L6" s="51"/>
      <c r="M6" s="52" t="s">
        <v>141</v>
      </c>
      <c r="N6" s="53">
        <v>12</v>
      </c>
      <c r="O6" s="54"/>
      <c r="P6" s="54"/>
      <c r="Q6" s="12"/>
    </row>
    <row r="7" spans="1:17" ht="22.5" customHeight="1">
      <c r="A7" s="125" t="s">
        <v>145</v>
      </c>
      <c r="B7" s="125"/>
      <c r="C7" s="125"/>
      <c r="D7" s="125"/>
      <c r="E7" s="125"/>
      <c r="F7" s="47" t="s">
        <v>141</v>
      </c>
      <c r="G7" s="48" t="s">
        <v>142</v>
      </c>
      <c r="H7" s="49">
        <v>74</v>
      </c>
      <c r="I7" s="50" t="s">
        <v>143</v>
      </c>
      <c r="J7" s="50"/>
      <c r="K7" s="51" t="s">
        <v>146</v>
      </c>
      <c r="L7" s="51"/>
      <c r="M7" s="52" t="s">
        <v>141</v>
      </c>
      <c r="N7" s="55">
        <v>16</v>
      </c>
      <c r="O7" s="54"/>
      <c r="P7" s="54"/>
      <c r="Q7" s="12"/>
    </row>
    <row r="8" spans="1:17" ht="22.5" customHeight="1">
      <c r="A8" s="125" t="s">
        <v>145</v>
      </c>
      <c r="B8" s="125"/>
      <c r="C8" s="125"/>
      <c r="D8" s="125"/>
      <c r="E8" s="125"/>
      <c r="F8" s="47" t="s">
        <v>141</v>
      </c>
      <c r="G8" s="56" t="s">
        <v>142</v>
      </c>
      <c r="H8" s="49">
        <v>88</v>
      </c>
      <c r="I8" s="50" t="s">
        <v>147</v>
      </c>
      <c r="J8" s="50"/>
      <c r="K8" s="51" t="s">
        <v>148</v>
      </c>
      <c r="L8" s="51"/>
      <c r="M8" s="52" t="s">
        <v>141</v>
      </c>
      <c r="N8" s="57">
        <v>22</v>
      </c>
      <c r="O8" s="54"/>
      <c r="P8" s="54"/>
      <c r="Q8" s="12"/>
    </row>
    <row r="9" spans="1:17" ht="22.5" customHeight="1">
      <c r="A9" s="125" t="s">
        <v>149</v>
      </c>
      <c r="B9" s="125"/>
      <c r="C9" s="125"/>
      <c r="D9" s="125"/>
      <c r="E9" s="125"/>
      <c r="F9" s="47" t="s">
        <v>141</v>
      </c>
      <c r="G9" s="48" t="s">
        <v>142</v>
      </c>
      <c r="H9" s="112">
        <v>75</v>
      </c>
      <c r="I9" s="50" t="s">
        <v>143</v>
      </c>
      <c r="J9" s="50"/>
      <c r="K9" s="51" t="s">
        <v>150</v>
      </c>
      <c r="L9" s="51"/>
      <c r="M9" s="52" t="s">
        <v>141</v>
      </c>
      <c r="N9" s="57">
        <v>26</v>
      </c>
      <c r="O9" s="54"/>
      <c r="P9" s="54"/>
      <c r="Q9" s="12"/>
    </row>
    <row r="10" spans="1:17" ht="26.25" customHeight="1">
      <c r="A10" s="138" t="s">
        <v>151</v>
      </c>
      <c r="B10" s="138"/>
      <c r="C10" s="138"/>
      <c r="D10" s="138"/>
      <c r="E10" s="138"/>
      <c r="F10" s="47" t="s">
        <v>141</v>
      </c>
      <c r="G10" s="48" t="s">
        <v>142</v>
      </c>
      <c r="H10" s="49">
        <v>85</v>
      </c>
      <c r="I10" s="50" t="s">
        <v>143</v>
      </c>
      <c r="J10" s="50"/>
      <c r="K10" s="51" t="s">
        <v>152</v>
      </c>
      <c r="L10" s="51"/>
      <c r="M10" s="52" t="s">
        <v>141</v>
      </c>
      <c r="N10" s="57">
        <v>31</v>
      </c>
      <c r="O10" s="54"/>
      <c r="P10" s="54"/>
      <c r="Q10" s="12"/>
    </row>
    <row r="11" spans="1:17" ht="22.5" customHeight="1">
      <c r="A11" s="138" t="s">
        <v>153</v>
      </c>
      <c r="B11" s="138"/>
      <c r="C11" s="138"/>
      <c r="D11" s="138"/>
      <c r="E11" s="138"/>
      <c r="F11" s="47" t="s">
        <v>141</v>
      </c>
      <c r="G11" s="56" t="s">
        <v>142</v>
      </c>
      <c r="H11" s="49">
        <v>143</v>
      </c>
      <c r="I11" s="50" t="s">
        <v>147</v>
      </c>
      <c r="J11" s="50"/>
      <c r="K11" s="59" t="s">
        <v>154</v>
      </c>
      <c r="L11" s="59"/>
      <c r="M11" s="52" t="s">
        <v>141</v>
      </c>
      <c r="N11" s="60">
        <v>40</v>
      </c>
      <c r="O11" s="54"/>
      <c r="P11" s="54"/>
      <c r="Q11" s="12"/>
    </row>
    <row r="12" spans="1:17" ht="23.25" customHeight="1">
      <c r="A12" s="138" t="s">
        <v>153</v>
      </c>
      <c r="B12" s="138"/>
      <c r="C12" s="138"/>
      <c r="D12" s="138"/>
      <c r="E12" s="138"/>
      <c r="F12" s="47" t="s">
        <v>141</v>
      </c>
      <c r="G12" s="56" t="s">
        <v>142</v>
      </c>
      <c r="H12" s="49">
        <v>84</v>
      </c>
      <c r="I12" s="50" t="s">
        <v>143</v>
      </c>
      <c r="J12" s="50"/>
      <c r="K12" s="61" t="s">
        <v>155</v>
      </c>
      <c r="L12" s="61"/>
      <c r="M12" s="52" t="s">
        <v>141</v>
      </c>
      <c r="N12" s="62">
        <v>49</v>
      </c>
      <c r="O12" s="54"/>
      <c r="P12" s="54"/>
      <c r="Q12" s="12"/>
    </row>
    <row r="13" spans="1:17" ht="22.5" customHeight="1">
      <c r="A13" s="138" t="s">
        <v>156</v>
      </c>
      <c r="B13" s="138"/>
      <c r="C13" s="138"/>
      <c r="D13" s="138"/>
      <c r="E13" s="138"/>
      <c r="F13" s="63" t="s">
        <v>141</v>
      </c>
      <c r="G13" s="56" t="s">
        <v>142</v>
      </c>
      <c r="H13" s="49">
        <v>106</v>
      </c>
      <c r="I13" s="50" t="s">
        <v>147</v>
      </c>
      <c r="J13" s="50"/>
      <c r="K13" s="64" t="s">
        <v>157</v>
      </c>
      <c r="L13" s="64"/>
      <c r="M13" s="64"/>
      <c r="N13" s="64"/>
      <c r="O13" s="54"/>
      <c r="P13" s="54"/>
      <c r="Q13" s="12"/>
    </row>
    <row r="14" spans="1:17" ht="22.5" customHeight="1">
      <c r="A14" s="125" t="s">
        <v>158</v>
      </c>
      <c r="B14" s="125"/>
      <c r="C14" s="125"/>
      <c r="D14" s="125"/>
      <c r="E14" s="125"/>
      <c r="F14" s="63" t="s">
        <v>141</v>
      </c>
      <c r="G14" s="56" t="s">
        <v>142</v>
      </c>
      <c r="H14" s="49">
        <v>81</v>
      </c>
      <c r="I14" s="50" t="s">
        <v>147</v>
      </c>
      <c r="J14" s="50"/>
      <c r="K14" s="64"/>
      <c r="L14" s="64"/>
      <c r="M14" s="64"/>
      <c r="N14" s="64"/>
      <c r="O14" s="54"/>
      <c r="P14" s="54"/>
      <c r="Q14" s="12"/>
    </row>
    <row r="15" spans="1:17" ht="26.25" customHeight="1">
      <c r="A15" s="128" t="s">
        <v>159</v>
      </c>
      <c r="B15" s="128"/>
      <c r="C15" s="128"/>
      <c r="D15" s="128"/>
      <c r="E15" s="128"/>
      <c r="F15" s="66" t="s">
        <v>141</v>
      </c>
      <c r="G15" s="67" t="s">
        <v>142</v>
      </c>
      <c r="H15" s="68">
        <v>55</v>
      </c>
      <c r="I15" s="69" t="s">
        <v>147</v>
      </c>
      <c r="J15" s="69"/>
      <c r="K15" s="64"/>
      <c r="L15" s="64"/>
      <c r="M15" s="64"/>
      <c r="N15" s="64"/>
      <c r="O15" s="54"/>
      <c r="P15" s="54"/>
      <c r="Q15" s="12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7" ht="39" customHeight="1">
      <c r="A17" s="16">
        <v>59</v>
      </c>
      <c r="B17" s="17">
        <v>1</v>
      </c>
      <c r="C17" s="18">
        <f>SUM(L17/H17)</f>
        <v>56.54205607476635</v>
      </c>
      <c r="D17" s="19">
        <v>12</v>
      </c>
      <c r="E17" s="20" t="s">
        <v>70</v>
      </c>
      <c r="F17" s="70" t="s">
        <v>71</v>
      </c>
      <c r="G17" s="114" t="s">
        <v>72</v>
      </c>
      <c r="H17" s="23">
        <v>74.9</v>
      </c>
      <c r="I17" s="72">
        <v>55</v>
      </c>
      <c r="J17" s="29" t="s">
        <v>73</v>
      </c>
      <c r="K17" s="26">
        <v>77</v>
      </c>
      <c r="L17" s="16">
        <f>SUM(I17*K17)</f>
        <v>4235</v>
      </c>
      <c r="M17" s="27" t="s">
        <v>317</v>
      </c>
      <c r="N17" s="28" t="s">
        <v>173</v>
      </c>
      <c r="O17" s="12"/>
      <c r="P17" s="12"/>
      <c r="Q17" s="12"/>
    </row>
    <row r="18" spans="1:17" ht="39" customHeight="1">
      <c r="A18" s="16">
        <v>60</v>
      </c>
      <c r="B18" s="17">
        <v>2</v>
      </c>
      <c r="C18" s="18">
        <f>SUM(L18/H18)</f>
        <v>54.625850340136054</v>
      </c>
      <c r="D18" s="19">
        <v>10</v>
      </c>
      <c r="E18" s="20" t="s">
        <v>87</v>
      </c>
      <c r="F18" s="70" t="s">
        <v>88</v>
      </c>
      <c r="G18" s="114" t="s">
        <v>89</v>
      </c>
      <c r="H18" s="23">
        <v>73.5</v>
      </c>
      <c r="I18" s="72">
        <v>55</v>
      </c>
      <c r="J18" s="29" t="s">
        <v>90</v>
      </c>
      <c r="K18" s="73">
        <v>73</v>
      </c>
      <c r="L18" s="16">
        <f>SUM(I18*K18)</f>
        <v>4015</v>
      </c>
      <c r="M18" s="27" t="s">
        <v>238</v>
      </c>
      <c r="N18" s="28" t="s">
        <v>91</v>
      </c>
      <c r="O18" s="12"/>
      <c r="P18" s="12"/>
      <c r="Q18" s="12"/>
    </row>
    <row r="19" spans="1:17" ht="39" customHeight="1">
      <c r="A19" s="16">
        <v>61</v>
      </c>
      <c r="B19" s="17">
        <v>3</v>
      </c>
      <c r="C19" s="18">
        <f>SUM(L19/H19)</f>
        <v>47.65624999999999</v>
      </c>
      <c r="D19" s="19">
        <v>9</v>
      </c>
      <c r="E19" s="20" t="s">
        <v>359</v>
      </c>
      <c r="F19" s="70" t="s">
        <v>360</v>
      </c>
      <c r="G19" s="114" t="s">
        <v>361</v>
      </c>
      <c r="H19" s="23">
        <v>70.4</v>
      </c>
      <c r="I19" s="72">
        <v>55</v>
      </c>
      <c r="J19" s="29" t="s">
        <v>73</v>
      </c>
      <c r="K19" s="73">
        <v>61</v>
      </c>
      <c r="L19" s="16">
        <f>SUM(I19*K19)</f>
        <v>3355</v>
      </c>
      <c r="M19" s="16" t="s">
        <v>164</v>
      </c>
      <c r="N19" s="28" t="s">
        <v>173</v>
      </c>
      <c r="O19" s="12"/>
      <c r="P19" s="12"/>
      <c r="Q19" s="12"/>
    </row>
    <row r="20" spans="1:26" ht="25.5" customHeight="1">
      <c r="A20" s="33" t="s">
        <v>103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7.25" customHeight="1">
      <c r="A21" s="33" t="s">
        <v>104</v>
      </c>
      <c r="B21" s="33"/>
      <c r="C21" s="33"/>
      <c r="D21" s="36" t="s">
        <v>105</v>
      </c>
      <c r="E21" s="33" t="s">
        <v>106</v>
      </c>
      <c r="F21" s="33"/>
      <c r="G21" s="37" t="s">
        <v>36</v>
      </c>
      <c r="H21" s="37"/>
      <c r="I21" s="33" t="s">
        <v>107</v>
      </c>
      <c r="J21" s="33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7.25" customHeight="1">
      <c r="A22" s="33" t="s">
        <v>108</v>
      </c>
      <c r="B22" s="33"/>
      <c r="C22" s="33"/>
      <c r="D22" s="36" t="s">
        <v>109</v>
      </c>
      <c r="E22" s="33" t="s">
        <v>110</v>
      </c>
      <c r="F22" s="33"/>
      <c r="G22" s="37" t="s">
        <v>111</v>
      </c>
      <c r="H22" s="37"/>
      <c r="I22" s="33" t="s">
        <v>112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4" ht="17.25" customHeight="1">
      <c r="A23" s="33" t="s">
        <v>108</v>
      </c>
      <c r="B23" s="33"/>
      <c r="C23" s="33"/>
      <c r="D23" s="36" t="s">
        <v>19</v>
      </c>
      <c r="E23" s="33" t="s">
        <v>30</v>
      </c>
      <c r="F23" s="33"/>
      <c r="G23" s="37" t="s">
        <v>113</v>
      </c>
      <c r="H23" s="37"/>
      <c r="I23" s="33" t="s">
        <v>107</v>
      </c>
      <c r="J23" s="33"/>
      <c r="K23" s="38"/>
      <c r="L23" s="40"/>
      <c r="M23" s="40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114</v>
      </c>
      <c r="B24" s="33"/>
      <c r="C24" s="33"/>
      <c r="D24" s="36" t="s">
        <v>115</v>
      </c>
      <c r="E24" s="33" t="s">
        <v>116</v>
      </c>
      <c r="F24" s="33"/>
      <c r="G24" s="37" t="s">
        <v>117</v>
      </c>
      <c r="H24" s="37"/>
      <c r="I24" s="33" t="s">
        <v>118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119</v>
      </c>
      <c r="B25" s="33"/>
      <c r="C25" s="33"/>
      <c r="D25" s="36" t="s">
        <v>120</v>
      </c>
      <c r="E25" s="33" t="s">
        <v>121</v>
      </c>
      <c r="F25" s="33"/>
      <c r="G25" s="37" t="s">
        <v>36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122</v>
      </c>
      <c r="B26" s="33"/>
      <c r="C26" s="33"/>
      <c r="D26" s="36" t="s">
        <v>109</v>
      </c>
      <c r="E26" s="33" t="s">
        <v>110</v>
      </c>
      <c r="F26" s="33"/>
      <c r="G26" s="37" t="s">
        <v>111</v>
      </c>
      <c r="H26" s="37"/>
      <c r="I26" s="33" t="s">
        <v>112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123</v>
      </c>
      <c r="E27" s="33" t="s">
        <v>124</v>
      </c>
      <c r="F27" s="33"/>
      <c r="G27" s="37" t="s">
        <v>113</v>
      </c>
      <c r="H27" s="37"/>
      <c r="I27" s="33" t="s">
        <v>125</v>
      </c>
      <c r="J27" s="33"/>
      <c r="K27" s="38"/>
      <c r="L27" s="40"/>
      <c r="M27" s="40"/>
      <c r="N27" s="38"/>
      <c r="O27" s="39"/>
      <c r="P27" s="39"/>
      <c r="Q27" s="39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126</v>
      </c>
      <c r="E28" s="33" t="s">
        <v>127</v>
      </c>
      <c r="F28" s="33"/>
      <c r="G28" s="37" t="s">
        <v>111</v>
      </c>
      <c r="H28" s="37"/>
      <c r="I28" s="33" t="s">
        <v>118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6" ht="17.25" customHeight="1">
      <c r="A29" s="33" t="s">
        <v>128</v>
      </c>
      <c r="B29" s="33"/>
      <c r="C29" s="33"/>
      <c r="D29" s="36" t="s">
        <v>78</v>
      </c>
      <c r="E29" s="33" t="s">
        <v>129</v>
      </c>
      <c r="F29" s="33"/>
      <c r="G29" s="37" t="s">
        <v>36</v>
      </c>
      <c r="H29" s="37"/>
      <c r="I29" s="33" t="s">
        <v>130</v>
      </c>
      <c r="J29" s="3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8.75" customHeight="1">
      <c r="A30" s="33" t="s">
        <v>131</v>
      </c>
      <c r="B30" s="33"/>
      <c r="C30" s="33"/>
      <c r="D30" s="36" t="s">
        <v>132</v>
      </c>
      <c r="E30" s="33" t="s">
        <v>133</v>
      </c>
      <c r="F30" s="33"/>
      <c r="G30" s="37" t="s">
        <v>113</v>
      </c>
      <c r="H30" s="37"/>
      <c r="I30" s="33" t="s">
        <v>118</v>
      </c>
      <c r="J30" s="33"/>
      <c r="K30" s="39"/>
      <c r="L30" s="40"/>
      <c r="M30" s="40"/>
      <c r="N30" s="4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4" ht="17.25" customHeight="1">
      <c r="A31" s="33" t="s">
        <v>134</v>
      </c>
      <c r="B31" s="33"/>
      <c r="C31" s="33"/>
      <c r="D31" s="36" t="s">
        <v>105</v>
      </c>
      <c r="E31" s="33" t="s">
        <v>106</v>
      </c>
      <c r="F31" s="33"/>
      <c r="G31" s="37" t="s">
        <v>36</v>
      </c>
      <c r="H31" s="37"/>
      <c r="I31" s="33" t="s">
        <v>107</v>
      </c>
      <c r="J31" s="33"/>
      <c r="K31" s="38"/>
      <c r="L31" s="40"/>
      <c r="M31" s="40"/>
      <c r="N31" s="38"/>
      <c r="O31" s="39"/>
      <c r="P31" s="39"/>
      <c r="Q31" s="39"/>
      <c r="R31" s="38"/>
      <c r="S31" s="38"/>
      <c r="T31" s="38"/>
      <c r="U31" s="38"/>
      <c r="V31" s="38"/>
      <c r="W31" s="38"/>
      <c r="X31" s="38"/>
    </row>
  </sheetData>
  <mergeCells count="80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5"/>
    <mergeCell ref="A14:E14"/>
    <mergeCell ref="I14:J14"/>
    <mergeCell ref="A15:E15"/>
    <mergeCell ref="I15:J15"/>
    <mergeCell ref="A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</mergeCells>
  <printOptions gridLines="1"/>
  <pageMargins left="0.3541666666666667" right="0.3541666666666667" top="0.19652777777777777" bottom="0.5902777777777778" header="0.5118055555555556" footer="0.5118055555555556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0" zoomScaleNormal="80" workbookViewId="0" topLeftCell="A1">
      <selection activeCell="K13" sqref="K13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8.75390625" style="2" customWidth="1"/>
    <col min="4" max="4" width="11.25390625" style="1" customWidth="1"/>
    <col min="5" max="5" width="8.875" style="1" customWidth="1"/>
    <col min="6" max="6" width="21.625" style="1" customWidth="1"/>
    <col min="7" max="7" width="12.375" style="1" customWidth="1"/>
    <col min="8" max="8" width="10.75390625" style="3" customWidth="1"/>
    <col min="9" max="9" width="9.125" style="4" customWidth="1"/>
    <col min="10" max="10" width="40.375" style="5" customWidth="1"/>
    <col min="11" max="11" width="11.25390625" style="1" customWidth="1"/>
    <col min="12" max="12" width="10.25390625" style="1" customWidth="1"/>
    <col min="13" max="13" width="14.25390625" style="1" customWidth="1"/>
    <col min="14" max="14" width="15.37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362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2.5" customHeight="1">
      <c r="A6" s="108" t="s">
        <v>198</v>
      </c>
      <c r="B6" s="108"/>
      <c r="C6" s="108"/>
      <c r="D6" s="108"/>
      <c r="E6" s="108"/>
      <c r="F6" s="63" t="s">
        <v>234</v>
      </c>
      <c r="G6" s="48" t="s">
        <v>142</v>
      </c>
      <c r="H6" s="49">
        <v>46</v>
      </c>
      <c r="I6" s="50" t="s">
        <v>147</v>
      </c>
      <c r="J6" s="50"/>
      <c r="K6" s="51" t="s">
        <v>144</v>
      </c>
      <c r="L6" s="51"/>
      <c r="M6" s="163" t="s">
        <v>234</v>
      </c>
      <c r="N6" s="164">
        <v>12</v>
      </c>
      <c r="O6" s="80"/>
      <c r="P6"/>
      <c r="Q6"/>
    </row>
    <row r="7" spans="1:17" ht="22.5" customHeight="1">
      <c r="A7" s="108" t="s">
        <v>201</v>
      </c>
      <c r="B7" s="108"/>
      <c r="C7" s="108"/>
      <c r="D7" s="108"/>
      <c r="E7" s="108"/>
      <c r="F7" s="63" t="s">
        <v>234</v>
      </c>
      <c r="G7" s="48" t="s">
        <v>142</v>
      </c>
      <c r="H7" s="49">
        <v>55</v>
      </c>
      <c r="I7" s="50" t="s">
        <v>147</v>
      </c>
      <c r="J7" s="50"/>
      <c r="K7" s="51" t="s">
        <v>146</v>
      </c>
      <c r="L7" s="51"/>
      <c r="M7" s="163" t="s">
        <v>234</v>
      </c>
      <c r="N7" s="165">
        <v>16</v>
      </c>
      <c r="O7" s="80"/>
      <c r="P7"/>
      <c r="Q7"/>
    </row>
    <row r="8" spans="1:17" ht="22.5" customHeight="1">
      <c r="A8" s="108" t="s">
        <v>202</v>
      </c>
      <c r="B8" s="108"/>
      <c r="C8" s="108"/>
      <c r="D8" s="108"/>
      <c r="E8" s="108"/>
      <c r="F8" s="63" t="s">
        <v>234</v>
      </c>
      <c r="G8" s="48" t="s">
        <v>142</v>
      </c>
      <c r="H8" s="49">
        <v>77</v>
      </c>
      <c r="I8" s="50" t="s">
        <v>147</v>
      </c>
      <c r="J8" s="50"/>
      <c r="K8" s="51" t="s">
        <v>148</v>
      </c>
      <c r="L8" s="51"/>
      <c r="M8" s="163" t="s">
        <v>234</v>
      </c>
      <c r="N8" s="166">
        <v>20</v>
      </c>
      <c r="O8" s="80"/>
      <c r="P8"/>
      <c r="Q8"/>
    </row>
    <row r="9" spans="1:17" ht="22.5" customHeight="1">
      <c r="A9" s="110" t="s">
        <v>151</v>
      </c>
      <c r="B9" s="110"/>
      <c r="C9" s="110"/>
      <c r="D9" s="110"/>
      <c r="E9" s="110"/>
      <c r="F9" s="63" t="s">
        <v>234</v>
      </c>
      <c r="G9" s="48" t="s">
        <v>142</v>
      </c>
      <c r="H9" s="49">
        <v>83</v>
      </c>
      <c r="I9" s="50" t="s">
        <v>147</v>
      </c>
      <c r="J9" s="50"/>
      <c r="K9" s="51" t="s">
        <v>150</v>
      </c>
      <c r="L9" s="51"/>
      <c r="M9" s="163" t="s">
        <v>234</v>
      </c>
      <c r="N9" s="166">
        <v>24</v>
      </c>
      <c r="O9" s="80"/>
      <c r="P9"/>
      <c r="Q9"/>
    </row>
    <row r="10" spans="1:17" ht="22.5" customHeight="1">
      <c r="A10" s="110" t="s">
        <v>153</v>
      </c>
      <c r="B10" s="110"/>
      <c r="C10" s="110"/>
      <c r="D10" s="110"/>
      <c r="E10" s="110"/>
      <c r="F10" s="63" t="s">
        <v>234</v>
      </c>
      <c r="G10" s="56" t="s">
        <v>142</v>
      </c>
      <c r="H10" s="49">
        <v>83</v>
      </c>
      <c r="I10" s="50" t="s">
        <v>147</v>
      </c>
      <c r="J10" s="50"/>
      <c r="K10" s="51" t="s">
        <v>152</v>
      </c>
      <c r="L10" s="51"/>
      <c r="M10" s="163" t="s">
        <v>234</v>
      </c>
      <c r="N10" s="166">
        <v>30</v>
      </c>
      <c r="O10" s="80"/>
      <c r="P10"/>
      <c r="Q10"/>
    </row>
    <row r="11" spans="1:17" ht="22.5" customHeight="1">
      <c r="A11" s="110" t="s">
        <v>156</v>
      </c>
      <c r="B11" s="110"/>
      <c r="C11" s="110"/>
      <c r="D11" s="110"/>
      <c r="E11" s="110"/>
      <c r="F11" s="63" t="s">
        <v>234</v>
      </c>
      <c r="G11" s="56" t="s">
        <v>142</v>
      </c>
      <c r="H11" s="49">
        <v>74</v>
      </c>
      <c r="I11" s="50" t="s">
        <v>147</v>
      </c>
      <c r="J11" s="50"/>
      <c r="K11" s="59" t="s">
        <v>154</v>
      </c>
      <c r="L11" s="59"/>
      <c r="M11" s="163" t="s">
        <v>234</v>
      </c>
      <c r="N11" s="167">
        <v>36</v>
      </c>
      <c r="O11" s="80"/>
      <c r="P11"/>
      <c r="Q11"/>
    </row>
    <row r="12" spans="1:17" ht="23.25" customHeight="1">
      <c r="A12" s="110" t="s">
        <v>158</v>
      </c>
      <c r="B12" s="110"/>
      <c r="C12" s="110"/>
      <c r="D12" s="110"/>
      <c r="E12" s="110"/>
      <c r="F12" s="63" t="s">
        <v>234</v>
      </c>
      <c r="G12" s="56" t="s">
        <v>142</v>
      </c>
      <c r="H12" s="49">
        <v>74</v>
      </c>
      <c r="I12" s="50" t="s">
        <v>147</v>
      </c>
      <c r="J12" s="50"/>
      <c r="K12" s="61" t="s">
        <v>155</v>
      </c>
      <c r="L12" s="61"/>
      <c r="M12" s="163" t="s">
        <v>234</v>
      </c>
      <c r="N12" s="168">
        <v>45.5</v>
      </c>
      <c r="O12" s="80"/>
      <c r="P12"/>
      <c r="Q12"/>
    </row>
    <row r="13" spans="1:17" ht="30.75" customHeight="1">
      <c r="A13" s="113" t="s">
        <v>159</v>
      </c>
      <c r="B13" s="113"/>
      <c r="C13" s="113"/>
      <c r="D13" s="113"/>
      <c r="E13" s="113"/>
      <c r="F13" s="66" t="s">
        <v>234</v>
      </c>
      <c r="G13" s="67" t="s">
        <v>142</v>
      </c>
      <c r="H13" s="68">
        <v>22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62</v>
      </c>
      <c r="B15" s="17">
        <v>1</v>
      </c>
      <c r="C15" s="18">
        <f aca="true" t="shared" si="0" ref="C15:C28">SUM(L15/H15)</f>
        <v>54.8780487804878</v>
      </c>
      <c r="D15" s="19">
        <v>12</v>
      </c>
      <c r="E15" s="20" t="s">
        <v>115</v>
      </c>
      <c r="F15" s="70" t="s">
        <v>329</v>
      </c>
      <c r="G15" s="114" t="s">
        <v>330</v>
      </c>
      <c r="H15" s="23">
        <v>98.4</v>
      </c>
      <c r="I15" s="72">
        <v>75</v>
      </c>
      <c r="J15" s="25" t="s">
        <v>331</v>
      </c>
      <c r="K15" s="73">
        <v>72</v>
      </c>
      <c r="L15" s="16">
        <f aca="true" t="shared" si="1" ref="L15:L28">SUM(I15*K15)</f>
        <v>5400</v>
      </c>
      <c r="M15" s="16" t="s">
        <v>238</v>
      </c>
      <c r="N15" s="28" t="s">
        <v>116</v>
      </c>
    </row>
    <row r="16" spans="1:14" ht="39" customHeight="1">
      <c r="A16" s="16">
        <v>63</v>
      </c>
      <c r="B16" s="17">
        <v>2</v>
      </c>
      <c r="C16" s="18">
        <f t="shared" si="0"/>
        <v>50.43859649122807</v>
      </c>
      <c r="D16" s="19">
        <v>10</v>
      </c>
      <c r="E16" s="20" t="s">
        <v>240</v>
      </c>
      <c r="F16" s="70" t="s">
        <v>241</v>
      </c>
      <c r="G16" s="106" t="s">
        <v>242</v>
      </c>
      <c r="H16" s="23">
        <v>68.4</v>
      </c>
      <c r="I16" s="72">
        <v>75</v>
      </c>
      <c r="J16" s="25" t="s">
        <v>22</v>
      </c>
      <c r="K16" s="73">
        <v>46</v>
      </c>
      <c r="L16" s="16">
        <f t="shared" si="1"/>
        <v>3450</v>
      </c>
      <c r="M16" s="16" t="s">
        <v>238</v>
      </c>
      <c r="N16" s="28" t="s">
        <v>30</v>
      </c>
    </row>
    <row r="17" spans="1:14" ht="39" customHeight="1">
      <c r="A17" s="16">
        <v>64</v>
      </c>
      <c r="B17" s="17">
        <v>3</v>
      </c>
      <c r="C17" s="18">
        <f t="shared" si="0"/>
        <v>48.828125</v>
      </c>
      <c r="D17" s="19">
        <v>9</v>
      </c>
      <c r="E17" s="20" t="s">
        <v>363</v>
      </c>
      <c r="F17" s="70" t="s">
        <v>364</v>
      </c>
      <c r="G17" s="114" t="s">
        <v>365</v>
      </c>
      <c r="H17" s="23">
        <v>76.8</v>
      </c>
      <c r="I17" s="72">
        <v>75</v>
      </c>
      <c r="J17" s="29" t="s">
        <v>73</v>
      </c>
      <c r="K17" s="73">
        <v>50</v>
      </c>
      <c r="L17" s="16">
        <f t="shared" si="1"/>
        <v>3750</v>
      </c>
      <c r="M17" s="16" t="s">
        <v>238</v>
      </c>
      <c r="N17" s="28" t="s">
        <v>173</v>
      </c>
    </row>
    <row r="18" spans="1:14" ht="39" customHeight="1">
      <c r="A18" s="16">
        <v>65</v>
      </c>
      <c r="B18" s="17">
        <v>4</v>
      </c>
      <c r="C18" s="18">
        <f t="shared" si="0"/>
        <v>48.541476754785776</v>
      </c>
      <c r="D18" s="19">
        <v>8</v>
      </c>
      <c r="E18" s="20" t="s">
        <v>92</v>
      </c>
      <c r="F18" s="70" t="s">
        <v>93</v>
      </c>
      <c r="G18" s="114" t="s">
        <v>94</v>
      </c>
      <c r="H18" s="23">
        <v>109.7</v>
      </c>
      <c r="I18" s="72">
        <v>75</v>
      </c>
      <c r="J18" s="74" t="s">
        <v>95</v>
      </c>
      <c r="K18" s="73">
        <v>71</v>
      </c>
      <c r="L18" s="16">
        <f t="shared" si="1"/>
        <v>5325</v>
      </c>
      <c r="M18" s="27" t="s">
        <v>238</v>
      </c>
      <c r="N18" s="28" t="s">
        <v>38</v>
      </c>
    </row>
    <row r="19" spans="1:14" ht="39" customHeight="1">
      <c r="A19" s="16">
        <v>66</v>
      </c>
      <c r="B19" s="17">
        <v>5</v>
      </c>
      <c r="C19" s="18">
        <f t="shared" si="0"/>
        <v>47.64512595837897</v>
      </c>
      <c r="D19" s="19">
        <v>7</v>
      </c>
      <c r="E19" s="20" t="s">
        <v>96</v>
      </c>
      <c r="F19" s="70" t="s">
        <v>97</v>
      </c>
      <c r="G19" s="114" t="s">
        <v>98</v>
      </c>
      <c r="H19" s="23">
        <v>91.3</v>
      </c>
      <c r="I19" s="72">
        <v>75</v>
      </c>
      <c r="J19" s="74" t="s">
        <v>95</v>
      </c>
      <c r="K19" s="73">
        <v>58</v>
      </c>
      <c r="L19" s="16">
        <f t="shared" si="1"/>
        <v>4350</v>
      </c>
      <c r="M19" s="27" t="s">
        <v>238</v>
      </c>
      <c r="N19" s="28" t="s">
        <v>99</v>
      </c>
    </row>
    <row r="20" spans="1:14" ht="39" customHeight="1">
      <c r="A20" s="16">
        <v>67</v>
      </c>
      <c r="B20" s="17">
        <v>6</v>
      </c>
      <c r="C20" s="18">
        <f t="shared" si="0"/>
        <v>46.30566801619433</v>
      </c>
      <c r="D20" s="19">
        <v>6</v>
      </c>
      <c r="E20" s="20" t="s">
        <v>83</v>
      </c>
      <c r="F20" s="70" t="s">
        <v>84</v>
      </c>
      <c r="G20" s="114" t="s">
        <v>85</v>
      </c>
      <c r="H20" s="23">
        <v>98.8</v>
      </c>
      <c r="I20" s="72">
        <v>75</v>
      </c>
      <c r="J20" s="25" t="s">
        <v>356</v>
      </c>
      <c r="K20" s="73">
        <v>61</v>
      </c>
      <c r="L20" s="16">
        <f t="shared" si="1"/>
        <v>4575</v>
      </c>
      <c r="M20" s="27" t="s">
        <v>238</v>
      </c>
      <c r="N20" s="28" t="s">
        <v>82</v>
      </c>
    </row>
    <row r="21" spans="1:14" ht="39" customHeight="1">
      <c r="A21" s="16">
        <v>68</v>
      </c>
      <c r="B21" s="17">
        <v>7</v>
      </c>
      <c r="C21" s="18">
        <f t="shared" si="0"/>
        <v>45.65217391304348</v>
      </c>
      <c r="D21" s="19">
        <v>5</v>
      </c>
      <c r="E21" s="20" t="s">
        <v>100</v>
      </c>
      <c r="F21" s="70" t="s">
        <v>101</v>
      </c>
      <c r="G21" s="114" t="s">
        <v>102</v>
      </c>
      <c r="H21" s="23">
        <v>80.5</v>
      </c>
      <c r="I21" s="72">
        <v>75</v>
      </c>
      <c r="J21" s="25" t="s">
        <v>22</v>
      </c>
      <c r="K21" s="73">
        <v>49</v>
      </c>
      <c r="L21" s="16">
        <f t="shared" si="1"/>
        <v>3675</v>
      </c>
      <c r="M21" s="27" t="s">
        <v>238</v>
      </c>
      <c r="N21" s="28" t="s">
        <v>30</v>
      </c>
    </row>
    <row r="22" spans="1:14" ht="39" customHeight="1">
      <c r="A22" s="16">
        <v>69</v>
      </c>
      <c r="B22" s="17">
        <v>8</v>
      </c>
      <c r="C22" s="18">
        <f t="shared" si="0"/>
        <v>43.23308270676692</v>
      </c>
      <c r="D22" s="19">
        <v>4</v>
      </c>
      <c r="E22" s="20" t="s">
        <v>126</v>
      </c>
      <c r="F22" s="70" t="s">
        <v>243</v>
      </c>
      <c r="G22" s="114" t="s">
        <v>244</v>
      </c>
      <c r="H22" s="23">
        <v>79.8</v>
      </c>
      <c r="I22" s="72">
        <v>75</v>
      </c>
      <c r="J22" s="107" t="s">
        <v>263</v>
      </c>
      <c r="K22" s="73">
        <v>46</v>
      </c>
      <c r="L22" s="16">
        <f t="shared" si="1"/>
        <v>3450</v>
      </c>
      <c r="M22" s="16" t="s">
        <v>164</v>
      </c>
      <c r="N22" s="28" t="s">
        <v>110</v>
      </c>
    </row>
    <row r="23" spans="1:14" ht="39" customHeight="1">
      <c r="A23" s="16">
        <v>70</v>
      </c>
      <c r="B23" s="17">
        <v>9</v>
      </c>
      <c r="C23" s="18">
        <f t="shared" si="0"/>
        <v>36.607142857142854</v>
      </c>
      <c r="D23" s="19">
        <v>3</v>
      </c>
      <c r="E23" s="75"/>
      <c r="F23" s="70" t="s">
        <v>366</v>
      </c>
      <c r="G23" s="114" t="s">
        <v>367</v>
      </c>
      <c r="H23" s="23">
        <v>84</v>
      </c>
      <c r="I23" s="72">
        <v>75</v>
      </c>
      <c r="J23" s="25"/>
      <c r="K23" s="73">
        <v>41</v>
      </c>
      <c r="L23" s="16">
        <f t="shared" si="1"/>
        <v>3075</v>
      </c>
      <c r="M23" s="27" t="s">
        <v>164</v>
      </c>
      <c r="N23" s="28" t="s">
        <v>368</v>
      </c>
    </row>
    <row r="24" spans="1:14" ht="39" customHeight="1">
      <c r="A24" s="16">
        <v>71</v>
      </c>
      <c r="B24" s="17">
        <v>10</v>
      </c>
      <c r="C24" s="18">
        <f t="shared" si="0"/>
        <v>32.926829268292686</v>
      </c>
      <c r="D24" s="19">
        <v>2</v>
      </c>
      <c r="E24" s="20" t="s">
        <v>369</v>
      </c>
      <c r="F24" s="70" t="s">
        <v>370</v>
      </c>
      <c r="G24" s="114" t="s">
        <v>371</v>
      </c>
      <c r="H24" s="23">
        <v>82</v>
      </c>
      <c r="I24" s="72">
        <v>75</v>
      </c>
      <c r="J24" s="29" t="s">
        <v>372</v>
      </c>
      <c r="K24" s="73">
        <v>36</v>
      </c>
      <c r="L24" s="16">
        <f t="shared" si="1"/>
        <v>2700</v>
      </c>
      <c r="M24" s="28" t="s">
        <v>172</v>
      </c>
      <c r="N24" s="28" t="s">
        <v>368</v>
      </c>
    </row>
    <row r="25" spans="1:14" ht="39" customHeight="1">
      <c r="A25" s="16">
        <v>72</v>
      </c>
      <c r="B25" s="17">
        <v>11</v>
      </c>
      <c r="C25" s="18">
        <f t="shared" si="0"/>
        <v>30.523255813953487</v>
      </c>
      <c r="D25" s="19">
        <v>1</v>
      </c>
      <c r="E25" s="20" t="s">
        <v>373</v>
      </c>
      <c r="F25" s="70" t="s">
        <v>374</v>
      </c>
      <c r="G25" s="114" t="s">
        <v>375</v>
      </c>
      <c r="H25" s="23">
        <v>103.2</v>
      </c>
      <c r="I25" s="72">
        <v>75</v>
      </c>
      <c r="J25" s="29" t="s">
        <v>376</v>
      </c>
      <c r="K25" s="73">
        <v>42</v>
      </c>
      <c r="L25" s="16">
        <f t="shared" si="1"/>
        <v>3150</v>
      </c>
      <c r="M25" s="28" t="s">
        <v>172</v>
      </c>
      <c r="N25" s="28" t="s">
        <v>377</v>
      </c>
    </row>
    <row r="26" spans="1:14" ht="39" customHeight="1">
      <c r="A26" s="16">
        <v>73</v>
      </c>
      <c r="B26" s="17">
        <v>12</v>
      </c>
      <c r="C26" s="18">
        <f t="shared" si="0"/>
        <v>30.303030303030305</v>
      </c>
      <c r="D26" s="19">
        <v>1</v>
      </c>
      <c r="E26" s="75"/>
      <c r="F26" s="70" t="s">
        <v>378</v>
      </c>
      <c r="G26" s="114" t="s">
        <v>379</v>
      </c>
      <c r="H26" s="23">
        <v>99</v>
      </c>
      <c r="I26" s="72">
        <v>75</v>
      </c>
      <c r="J26" s="29"/>
      <c r="K26" s="73">
        <v>40</v>
      </c>
      <c r="L26" s="16">
        <f t="shared" si="1"/>
        <v>3000</v>
      </c>
      <c r="M26" s="28" t="s">
        <v>172</v>
      </c>
      <c r="N26" s="28" t="s">
        <v>38</v>
      </c>
    </row>
    <row r="27" spans="1:14" ht="39" customHeight="1">
      <c r="A27" s="16">
        <v>74</v>
      </c>
      <c r="B27" s="17">
        <v>12</v>
      </c>
      <c r="C27" s="18">
        <f t="shared" si="0"/>
        <v>22.780373831775698</v>
      </c>
      <c r="D27" s="19">
        <v>1</v>
      </c>
      <c r="E27" s="75"/>
      <c r="F27" s="70" t="s">
        <v>380</v>
      </c>
      <c r="G27" s="114" t="s">
        <v>381</v>
      </c>
      <c r="H27" s="23">
        <v>85.6</v>
      </c>
      <c r="I27" s="72">
        <v>75</v>
      </c>
      <c r="J27" s="29" t="s">
        <v>36</v>
      </c>
      <c r="K27" s="73">
        <v>26</v>
      </c>
      <c r="L27" s="16">
        <f t="shared" si="1"/>
        <v>1950</v>
      </c>
      <c r="M27" s="28" t="s">
        <v>178</v>
      </c>
      <c r="N27" s="28" t="s">
        <v>91</v>
      </c>
    </row>
    <row r="28" spans="1:14" ht="39" customHeight="1">
      <c r="A28" s="16">
        <v>75</v>
      </c>
      <c r="B28" s="17">
        <v>13</v>
      </c>
      <c r="C28" s="18">
        <f t="shared" si="0"/>
        <v>0</v>
      </c>
      <c r="D28" s="19">
        <v>1</v>
      </c>
      <c r="E28" s="75"/>
      <c r="F28" s="70" t="s">
        <v>382</v>
      </c>
      <c r="G28" s="114" t="s">
        <v>383</v>
      </c>
      <c r="H28" s="23">
        <v>84.4</v>
      </c>
      <c r="I28" s="72">
        <v>75</v>
      </c>
      <c r="J28" s="29" t="s">
        <v>181</v>
      </c>
      <c r="K28" s="73">
        <v>0</v>
      </c>
      <c r="L28" s="16">
        <f t="shared" si="1"/>
        <v>0</v>
      </c>
      <c r="M28" s="28" t="s">
        <v>192</v>
      </c>
      <c r="N28" s="28" t="s">
        <v>38</v>
      </c>
    </row>
    <row r="29" spans="1:26" ht="25.5" customHeight="1">
      <c r="A29" s="33" t="s">
        <v>103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7.25" customHeight="1">
      <c r="A30" s="33" t="s">
        <v>104</v>
      </c>
      <c r="B30" s="33"/>
      <c r="C30" s="33"/>
      <c r="D30" s="36" t="s">
        <v>105</v>
      </c>
      <c r="E30" s="33" t="s">
        <v>106</v>
      </c>
      <c r="F30" s="33"/>
      <c r="G30" s="37" t="s">
        <v>36</v>
      </c>
      <c r="H30" s="37"/>
      <c r="I30" s="33" t="s">
        <v>107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7.25" customHeight="1">
      <c r="A31" s="33" t="s">
        <v>108</v>
      </c>
      <c r="B31" s="33"/>
      <c r="C31" s="33"/>
      <c r="D31" s="36" t="s">
        <v>109</v>
      </c>
      <c r="E31" s="33" t="s">
        <v>110</v>
      </c>
      <c r="F31" s="33"/>
      <c r="G31" s="37" t="s">
        <v>111</v>
      </c>
      <c r="H31" s="37"/>
      <c r="I31" s="33" t="s">
        <v>112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108</v>
      </c>
      <c r="B32" s="33"/>
      <c r="C32" s="33"/>
      <c r="D32" s="36" t="s">
        <v>19</v>
      </c>
      <c r="E32" s="33" t="s">
        <v>30</v>
      </c>
      <c r="F32" s="33"/>
      <c r="G32" s="37" t="s">
        <v>113</v>
      </c>
      <c r="H32" s="37"/>
      <c r="I32" s="33" t="s">
        <v>107</v>
      </c>
      <c r="J32" s="33"/>
      <c r="K32" s="38"/>
      <c r="L32" s="40"/>
      <c r="M32" s="4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7.25" customHeight="1">
      <c r="A33" s="33" t="s">
        <v>114</v>
      </c>
      <c r="B33" s="33"/>
      <c r="C33" s="33"/>
      <c r="D33" s="36" t="s">
        <v>115</v>
      </c>
      <c r="E33" s="33" t="s">
        <v>116</v>
      </c>
      <c r="F33" s="33"/>
      <c r="G33" s="37" t="s">
        <v>117</v>
      </c>
      <c r="H33" s="37"/>
      <c r="I33" s="33" t="s">
        <v>118</v>
      </c>
      <c r="J33" s="33"/>
      <c r="K33" s="39"/>
      <c r="L33" s="40"/>
      <c r="M33" s="40"/>
      <c r="N33" s="41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7.25" customHeight="1">
      <c r="A34" s="33" t="s">
        <v>119</v>
      </c>
      <c r="B34" s="33"/>
      <c r="C34" s="33"/>
      <c r="D34" s="36" t="s">
        <v>120</v>
      </c>
      <c r="E34" s="33" t="s">
        <v>121</v>
      </c>
      <c r="F34" s="33"/>
      <c r="G34" s="37" t="s">
        <v>36</v>
      </c>
      <c r="H34" s="37"/>
      <c r="I34" s="33" t="s">
        <v>118</v>
      </c>
      <c r="J34" s="33"/>
      <c r="K34" s="39"/>
      <c r="L34" s="40"/>
      <c r="M34" s="40"/>
      <c r="N34" s="41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7.25" customHeight="1">
      <c r="A35" s="33" t="s">
        <v>122</v>
      </c>
      <c r="B35" s="33"/>
      <c r="C35" s="33"/>
      <c r="D35" s="36" t="s">
        <v>109</v>
      </c>
      <c r="E35" s="33" t="s">
        <v>110</v>
      </c>
      <c r="F35" s="33"/>
      <c r="G35" s="37" t="s">
        <v>111</v>
      </c>
      <c r="H35" s="37"/>
      <c r="I35" s="33" t="s">
        <v>112</v>
      </c>
      <c r="J35" s="33"/>
      <c r="K35" s="39"/>
      <c r="L35" s="40"/>
      <c r="M35" s="40"/>
      <c r="N35" s="41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7.25" customHeight="1">
      <c r="A36" s="33" t="s">
        <v>122</v>
      </c>
      <c r="B36" s="33"/>
      <c r="C36" s="33"/>
      <c r="D36" s="36" t="s">
        <v>123</v>
      </c>
      <c r="E36" s="33" t="s">
        <v>124</v>
      </c>
      <c r="F36" s="33"/>
      <c r="G36" s="37" t="s">
        <v>113</v>
      </c>
      <c r="H36" s="37"/>
      <c r="I36" s="33" t="s">
        <v>125</v>
      </c>
      <c r="J36" s="33"/>
      <c r="K36" s="38"/>
      <c r="L36" s="40"/>
      <c r="M36" s="40"/>
      <c r="N36" s="38"/>
      <c r="O36" s="39"/>
      <c r="P36" s="39"/>
      <c r="Q36" s="39"/>
      <c r="R36" s="38"/>
      <c r="S36" s="38"/>
      <c r="T36" s="38"/>
      <c r="U36" s="38"/>
      <c r="V36" s="38"/>
      <c r="W36" s="38"/>
      <c r="X36" s="38"/>
    </row>
    <row r="37" spans="1:24" ht="17.25" customHeight="1">
      <c r="A37" s="33" t="s">
        <v>122</v>
      </c>
      <c r="B37" s="33"/>
      <c r="C37" s="33"/>
      <c r="D37" s="36" t="s">
        <v>126</v>
      </c>
      <c r="E37" s="33" t="s">
        <v>127</v>
      </c>
      <c r="F37" s="33"/>
      <c r="G37" s="37" t="s">
        <v>111</v>
      </c>
      <c r="H37" s="37"/>
      <c r="I37" s="33" t="s">
        <v>118</v>
      </c>
      <c r="J37" s="33"/>
      <c r="K37" s="38"/>
      <c r="L37" s="40"/>
      <c r="M37" s="40"/>
      <c r="N37" s="38"/>
      <c r="O37" s="39"/>
      <c r="P37" s="39"/>
      <c r="Q37" s="39"/>
      <c r="R37" s="38"/>
      <c r="S37" s="38"/>
      <c r="T37" s="38"/>
      <c r="U37" s="38"/>
      <c r="V37" s="38"/>
      <c r="W37" s="38"/>
      <c r="X37" s="38"/>
    </row>
    <row r="38" spans="1:26" ht="17.25" customHeight="1">
      <c r="A38" s="33" t="s">
        <v>128</v>
      </c>
      <c r="B38" s="33"/>
      <c r="C38" s="33"/>
      <c r="D38" s="36" t="s">
        <v>78</v>
      </c>
      <c r="E38" s="33" t="s">
        <v>129</v>
      </c>
      <c r="F38" s="33"/>
      <c r="G38" s="37" t="s">
        <v>36</v>
      </c>
      <c r="H38" s="37"/>
      <c r="I38" s="33" t="s">
        <v>130</v>
      </c>
      <c r="J38" s="3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8.75" customHeight="1">
      <c r="A39" s="33" t="s">
        <v>131</v>
      </c>
      <c r="B39" s="33"/>
      <c r="C39" s="33"/>
      <c r="D39" s="36" t="s">
        <v>132</v>
      </c>
      <c r="E39" s="33" t="s">
        <v>133</v>
      </c>
      <c r="F39" s="33"/>
      <c r="G39" s="37" t="s">
        <v>113</v>
      </c>
      <c r="H39" s="37"/>
      <c r="I39" s="33" t="s">
        <v>118</v>
      </c>
      <c r="J39" s="33"/>
      <c r="K39" s="39"/>
      <c r="L39" s="40"/>
      <c r="M39" s="40"/>
      <c r="N39" s="41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4" ht="17.25" customHeight="1">
      <c r="A40" s="33" t="s">
        <v>134</v>
      </c>
      <c r="B40" s="33"/>
      <c r="C40" s="33"/>
      <c r="D40" s="36" t="s">
        <v>105</v>
      </c>
      <c r="E40" s="33" t="s">
        <v>106</v>
      </c>
      <c r="F40" s="33"/>
      <c r="G40" s="37" t="s">
        <v>36</v>
      </c>
      <c r="H40" s="37"/>
      <c r="I40" s="33" t="s">
        <v>107</v>
      </c>
      <c r="J40" s="33"/>
      <c r="K40" s="38"/>
      <c r="L40" s="40"/>
      <c r="M40" s="40"/>
      <c r="N40" s="38"/>
      <c r="O40" s="39"/>
      <c r="P40" s="39"/>
      <c r="Q40" s="39"/>
      <c r="R40" s="38"/>
      <c r="S40" s="38"/>
      <c r="T40" s="38"/>
      <c r="U40" s="38"/>
      <c r="V40" s="38"/>
      <c r="W40" s="38"/>
      <c r="X40" s="38"/>
    </row>
    <row r="41" spans="15:17" ht="15">
      <c r="O41"/>
      <c r="P41"/>
      <c r="Q41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H33"/>
    <mergeCell ref="I33:J33"/>
    <mergeCell ref="A34:C34"/>
    <mergeCell ref="E34:F34"/>
    <mergeCell ref="G34:H34"/>
    <mergeCell ref="I34:J34"/>
    <mergeCell ref="A35:C35"/>
    <mergeCell ref="E35:F35"/>
    <mergeCell ref="G35:H35"/>
    <mergeCell ref="I35:J35"/>
    <mergeCell ref="A36:C36"/>
    <mergeCell ref="E36:F36"/>
    <mergeCell ref="G36:H36"/>
    <mergeCell ref="I36:J36"/>
    <mergeCell ref="A37:C37"/>
    <mergeCell ref="E37:F37"/>
    <mergeCell ref="G37:H37"/>
    <mergeCell ref="I37:J37"/>
    <mergeCell ref="A38:C38"/>
    <mergeCell ref="E38:F38"/>
    <mergeCell ref="G38:H38"/>
    <mergeCell ref="I38:J38"/>
    <mergeCell ref="A39:C39"/>
    <mergeCell ref="E39:F39"/>
    <mergeCell ref="G39:H39"/>
    <mergeCell ref="I39:J39"/>
    <mergeCell ref="A40:C40"/>
    <mergeCell ref="E40:F40"/>
    <mergeCell ref="G40:H40"/>
    <mergeCell ref="I40:J40"/>
  </mergeCells>
  <printOptions gridLines="1"/>
  <pageMargins left="0.3541666666666667" right="0.3541666666666667" top="0.39375" bottom="0.7875" header="0.5118055555555556" footer="0.5118055555555556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80" zoomScaleNormal="80" workbookViewId="0" topLeftCell="A1">
      <selection activeCell="K13" sqref="K13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7.875" style="2" customWidth="1"/>
    <col min="4" max="4" width="9.25390625" style="1" customWidth="1"/>
    <col min="5" max="5" width="8.875" style="1" customWidth="1"/>
    <col min="6" max="6" width="21.125" style="1" customWidth="1"/>
    <col min="7" max="7" width="13.375" style="1" customWidth="1"/>
    <col min="8" max="8" width="10.125" style="3" customWidth="1"/>
    <col min="9" max="9" width="8.625" style="4" customWidth="1"/>
    <col min="10" max="10" width="29.875" style="5" customWidth="1"/>
    <col min="11" max="11" width="11.25390625" style="1" customWidth="1"/>
    <col min="12" max="12" width="10.00390625" style="1" customWidth="1"/>
    <col min="13" max="13" width="13.375" style="1" customWidth="1"/>
    <col min="14" max="14" width="15.37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15" t="s">
        <v>135</v>
      </c>
      <c r="B4" s="115"/>
      <c r="C4" s="115"/>
      <c r="D4" s="115"/>
      <c r="E4" s="115"/>
      <c r="F4" s="115"/>
      <c r="G4" s="116" t="s">
        <v>384</v>
      </c>
      <c r="H4" s="116"/>
      <c r="I4" s="116"/>
      <c r="J4" s="116"/>
      <c r="K4" s="116"/>
      <c r="L4" s="116"/>
      <c r="M4" s="116"/>
      <c r="N4" s="116"/>
    </row>
    <row r="5" spans="1:14" s="15" customFormat="1" ht="30.75" customHeight="1">
      <c r="A5" s="136" t="s">
        <v>137</v>
      </c>
      <c r="B5" s="136"/>
      <c r="C5" s="136"/>
      <c r="D5" s="136"/>
      <c r="E5" s="136"/>
      <c r="F5" s="136"/>
      <c r="G5" s="136"/>
      <c r="H5" s="136"/>
      <c r="I5" s="136"/>
      <c r="J5" s="136"/>
      <c r="K5" s="43" t="s">
        <v>138</v>
      </c>
      <c r="L5" s="43"/>
      <c r="M5" s="44" t="s">
        <v>13</v>
      </c>
      <c r="N5" s="45" t="s">
        <v>139</v>
      </c>
    </row>
    <row r="6" spans="1:17" ht="23.25" customHeight="1">
      <c r="A6" s="108" t="s">
        <v>198</v>
      </c>
      <c r="B6" s="108"/>
      <c r="C6" s="108"/>
      <c r="D6" s="108"/>
      <c r="E6" s="108"/>
      <c r="F6" s="63" t="s">
        <v>350</v>
      </c>
      <c r="G6" s="48" t="s">
        <v>142</v>
      </c>
      <c r="H6" s="49">
        <v>20</v>
      </c>
      <c r="I6" s="50" t="s">
        <v>147</v>
      </c>
      <c r="J6" s="50"/>
      <c r="K6" s="51" t="s">
        <v>144</v>
      </c>
      <c r="L6" s="51"/>
      <c r="M6" s="52" t="s">
        <v>350</v>
      </c>
      <c r="N6" s="53">
        <v>8</v>
      </c>
      <c r="O6"/>
      <c r="P6"/>
      <c r="Q6"/>
    </row>
    <row r="7" spans="1:17" ht="23.25" customHeight="1">
      <c r="A7" s="108" t="s">
        <v>201</v>
      </c>
      <c r="B7" s="108"/>
      <c r="C7" s="108"/>
      <c r="D7" s="108"/>
      <c r="E7" s="108"/>
      <c r="F7" s="63" t="s">
        <v>350</v>
      </c>
      <c r="G7" s="48" t="s">
        <v>142</v>
      </c>
      <c r="H7" s="49">
        <v>33</v>
      </c>
      <c r="I7" s="50" t="s">
        <v>147</v>
      </c>
      <c r="J7" s="50"/>
      <c r="K7" s="51" t="s">
        <v>146</v>
      </c>
      <c r="L7" s="51"/>
      <c r="M7" s="52" t="s">
        <v>350</v>
      </c>
      <c r="N7" s="55">
        <v>11</v>
      </c>
      <c r="O7"/>
      <c r="P7"/>
      <c r="Q7"/>
    </row>
    <row r="8" spans="1:17" ht="23.25" customHeight="1">
      <c r="A8" s="108" t="s">
        <v>202</v>
      </c>
      <c r="B8" s="108"/>
      <c r="C8" s="108"/>
      <c r="D8" s="108"/>
      <c r="E8" s="108"/>
      <c r="F8" s="63" t="s">
        <v>350</v>
      </c>
      <c r="G8" s="48" t="s">
        <v>142</v>
      </c>
      <c r="H8" s="49">
        <v>46</v>
      </c>
      <c r="I8" s="50" t="s">
        <v>147</v>
      </c>
      <c r="J8" s="50"/>
      <c r="K8" s="51" t="s">
        <v>148</v>
      </c>
      <c r="L8" s="51"/>
      <c r="M8" s="52" t="s">
        <v>350</v>
      </c>
      <c r="N8" s="57">
        <v>15</v>
      </c>
      <c r="O8"/>
      <c r="P8"/>
      <c r="Q8"/>
    </row>
    <row r="9" spans="1:17" ht="23.25" customHeight="1">
      <c r="A9" s="110" t="s">
        <v>151</v>
      </c>
      <c r="B9" s="110"/>
      <c r="C9" s="110"/>
      <c r="D9" s="110"/>
      <c r="E9" s="110"/>
      <c r="F9" s="63" t="s">
        <v>350</v>
      </c>
      <c r="G9" s="48" t="s">
        <v>142</v>
      </c>
      <c r="H9" s="49">
        <v>53</v>
      </c>
      <c r="I9" s="50" t="s">
        <v>147</v>
      </c>
      <c r="J9" s="50"/>
      <c r="K9" s="51" t="s">
        <v>150</v>
      </c>
      <c r="L9" s="51"/>
      <c r="M9" s="52" t="s">
        <v>350</v>
      </c>
      <c r="N9" s="57">
        <v>20</v>
      </c>
      <c r="O9"/>
      <c r="P9"/>
      <c r="Q9"/>
    </row>
    <row r="10" spans="1:17" ht="23.25" customHeight="1">
      <c r="A10" s="110" t="s">
        <v>153</v>
      </c>
      <c r="B10" s="110"/>
      <c r="C10" s="110"/>
      <c r="D10" s="110"/>
      <c r="E10" s="110"/>
      <c r="F10" s="63" t="s">
        <v>350</v>
      </c>
      <c r="G10" s="56" t="s">
        <v>142</v>
      </c>
      <c r="H10" s="49">
        <v>53</v>
      </c>
      <c r="I10" s="50" t="s">
        <v>147</v>
      </c>
      <c r="J10" s="50"/>
      <c r="K10" s="51" t="s">
        <v>152</v>
      </c>
      <c r="L10" s="51"/>
      <c r="M10" s="52" t="s">
        <v>350</v>
      </c>
      <c r="N10" s="57">
        <v>25</v>
      </c>
      <c r="O10"/>
      <c r="P10"/>
      <c r="Q10"/>
    </row>
    <row r="11" spans="1:17" ht="23.25" customHeight="1">
      <c r="A11" s="110" t="s">
        <v>156</v>
      </c>
      <c r="B11" s="110"/>
      <c r="C11" s="110"/>
      <c r="D11" s="110"/>
      <c r="E11" s="110"/>
      <c r="F11" s="63" t="s">
        <v>350</v>
      </c>
      <c r="G11" s="56" t="s">
        <v>142</v>
      </c>
      <c r="H11" s="49">
        <v>29</v>
      </c>
      <c r="I11" s="50" t="s">
        <v>147</v>
      </c>
      <c r="J11" s="50"/>
      <c r="K11" s="59" t="s">
        <v>154</v>
      </c>
      <c r="L11" s="59"/>
      <c r="M11" s="52" t="s">
        <v>350</v>
      </c>
      <c r="N11" s="60">
        <v>31</v>
      </c>
      <c r="O11"/>
      <c r="P11"/>
      <c r="Q11"/>
    </row>
    <row r="12" spans="1:17" ht="23.25" customHeight="1">
      <c r="A12" s="110" t="s">
        <v>158</v>
      </c>
      <c r="B12" s="110"/>
      <c r="C12" s="110"/>
      <c r="D12" s="110"/>
      <c r="E12" s="110"/>
      <c r="F12" s="63" t="s">
        <v>350</v>
      </c>
      <c r="G12" s="56" t="s">
        <v>142</v>
      </c>
      <c r="H12" s="49">
        <v>13</v>
      </c>
      <c r="I12" s="50" t="s">
        <v>147</v>
      </c>
      <c r="J12" s="50"/>
      <c r="K12" s="61" t="s">
        <v>155</v>
      </c>
      <c r="L12" s="61"/>
      <c r="M12" s="52" t="s">
        <v>350</v>
      </c>
      <c r="N12" s="62">
        <v>38</v>
      </c>
      <c r="O12"/>
      <c r="P12"/>
      <c r="Q12"/>
    </row>
    <row r="13" spans="1:17" ht="23.25" customHeight="1">
      <c r="A13" s="113" t="s">
        <v>159</v>
      </c>
      <c r="B13" s="113"/>
      <c r="C13" s="113"/>
      <c r="D13" s="113"/>
      <c r="E13" s="113"/>
      <c r="F13" s="66" t="s">
        <v>350</v>
      </c>
      <c r="G13" s="67" t="s">
        <v>142</v>
      </c>
      <c r="H13" s="68" t="s">
        <v>200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76</v>
      </c>
      <c r="B15" s="17">
        <v>1</v>
      </c>
      <c r="C15" s="18">
        <v>38.89457523029682</v>
      </c>
      <c r="D15" s="19">
        <v>12</v>
      </c>
      <c r="E15" s="20" t="s">
        <v>260</v>
      </c>
      <c r="F15" s="70" t="s">
        <v>261</v>
      </c>
      <c r="G15" s="114" t="s">
        <v>262</v>
      </c>
      <c r="H15" s="23">
        <v>97.7</v>
      </c>
      <c r="I15" s="72">
        <v>100</v>
      </c>
      <c r="J15" s="107" t="s">
        <v>263</v>
      </c>
      <c r="K15" s="73">
        <v>38</v>
      </c>
      <c r="L15" s="16">
        <v>3800</v>
      </c>
      <c r="M15" s="16" t="s">
        <v>238</v>
      </c>
      <c r="N15" s="28" t="s">
        <v>264</v>
      </c>
    </row>
    <row r="16" spans="1:14" ht="39" customHeight="1">
      <c r="A16" s="16">
        <v>77</v>
      </c>
      <c r="B16" s="17">
        <v>2</v>
      </c>
      <c r="C16" s="18">
        <v>27.17391304347826</v>
      </c>
      <c r="D16" s="19">
        <v>10</v>
      </c>
      <c r="E16" s="20" t="s">
        <v>385</v>
      </c>
      <c r="F16" s="70" t="s">
        <v>386</v>
      </c>
      <c r="G16" s="114" t="s">
        <v>387</v>
      </c>
      <c r="H16" s="23">
        <v>92</v>
      </c>
      <c r="I16" s="72">
        <v>100</v>
      </c>
      <c r="J16" s="29" t="s">
        <v>73</v>
      </c>
      <c r="K16" s="73">
        <v>25</v>
      </c>
      <c r="L16" s="16">
        <v>2500</v>
      </c>
      <c r="M16" s="169" t="s">
        <v>172</v>
      </c>
      <c r="N16" s="28" t="s">
        <v>173</v>
      </c>
    </row>
    <row r="17" spans="1:14" ht="39" customHeight="1">
      <c r="A17" s="16">
        <v>78</v>
      </c>
      <c r="B17" s="17">
        <v>3</v>
      </c>
      <c r="C17" s="18">
        <v>16.472868217054263</v>
      </c>
      <c r="D17" s="19">
        <v>9</v>
      </c>
      <c r="E17" s="20" t="s">
        <v>373</v>
      </c>
      <c r="F17" s="70" t="s">
        <v>374</v>
      </c>
      <c r="G17" s="114" t="s">
        <v>375</v>
      </c>
      <c r="H17" s="23">
        <v>103.2</v>
      </c>
      <c r="I17" s="72">
        <v>100</v>
      </c>
      <c r="J17" s="29" t="s">
        <v>376</v>
      </c>
      <c r="K17" s="73">
        <v>17</v>
      </c>
      <c r="L17" s="16">
        <v>1700</v>
      </c>
      <c r="M17" s="169" t="s">
        <v>178</v>
      </c>
      <c r="N17" s="28" t="s">
        <v>377</v>
      </c>
    </row>
    <row r="18" spans="1:14" ht="39" customHeight="1">
      <c r="A18" s="16">
        <v>79</v>
      </c>
      <c r="B18" s="17">
        <v>4</v>
      </c>
      <c r="C18" s="18">
        <f>SUM(L18/H18)</f>
        <v>10.514018691588785</v>
      </c>
      <c r="D18" s="19">
        <v>8</v>
      </c>
      <c r="E18" s="75"/>
      <c r="F18" s="70" t="s">
        <v>380</v>
      </c>
      <c r="G18" s="114" t="s">
        <v>381</v>
      </c>
      <c r="H18" s="23">
        <v>85.6</v>
      </c>
      <c r="I18" s="72">
        <v>100</v>
      </c>
      <c r="J18" s="29" t="s">
        <v>36</v>
      </c>
      <c r="K18" s="73">
        <v>9</v>
      </c>
      <c r="L18" s="16">
        <f>SUM(I18*K18)</f>
        <v>900</v>
      </c>
      <c r="M18" s="16" t="s">
        <v>192</v>
      </c>
      <c r="N18" s="28" t="s">
        <v>91</v>
      </c>
    </row>
    <row r="19" spans="1:26" ht="25.5" customHeight="1">
      <c r="A19" s="33" t="s">
        <v>103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7.25" customHeight="1">
      <c r="A20" s="33" t="s">
        <v>104</v>
      </c>
      <c r="B20" s="33"/>
      <c r="C20" s="33"/>
      <c r="D20" s="36" t="s">
        <v>105</v>
      </c>
      <c r="E20" s="33" t="s">
        <v>106</v>
      </c>
      <c r="F20" s="33"/>
      <c r="G20" s="37" t="s">
        <v>36</v>
      </c>
      <c r="H20" s="37"/>
      <c r="I20" s="33" t="s">
        <v>107</v>
      </c>
      <c r="J20" s="3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7.25" customHeight="1">
      <c r="A21" s="33" t="s">
        <v>108</v>
      </c>
      <c r="B21" s="33"/>
      <c r="C21" s="33"/>
      <c r="D21" s="36" t="s">
        <v>109</v>
      </c>
      <c r="E21" s="33" t="s">
        <v>110</v>
      </c>
      <c r="F21" s="33"/>
      <c r="G21" s="37" t="s">
        <v>111</v>
      </c>
      <c r="H21" s="37"/>
      <c r="I21" s="33" t="s">
        <v>112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4" ht="17.25" customHeight="1">
      <c r="A22" s="33" t="s">
        <v>108</v>
      </c>
      <c r="B22" s="33"/>
      <c r="C22" s="33"/>
      <c r="D22" s="36" t="s">
        <v>19</v>
      </c>
      <c r="E22" s="33" t="s">
        <v>30</v>
      </c>
      <c r="F22" s="33"/>
      <c r="G22" s="37" t="s">
        <v>113</v>
      </c>
      <c r="H22" s="37"/>
      <c r="I22" s="33" t="s">
        <v>107</v>
      </c>
      <c r="J22" s="33"/>
      <c r="K22" s="38"/>
      <c r="L22" s="40"/>
      <c r="M22" s="40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114</v>
      </c>
      <c r="B23" s="33"/>
      <c r="C23" s="33"/>
      <c r="D23" s="36" t="s">
        <v>115</v>
      </c>
      <c r="E23" s="33" t="s">
        <v>116</v>
      </c>
      <c r="F23" s="33"/>
      <c r="G23" s="37" t="s">
        <v>117</v>
      </c>
      <c r="H23" s="37"/>
      <c r="I23" s="33" t="s">
        <v>118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119</v>
      </c>
      <c r="B24" s="33"/>
      <c r="C24" s="33"/>
      <c r="D24" s="36" t="s">
        <v>120</v>
      </c>
      <c r="E24" s="33" t="s">
        <v>121</v>
      </c>
      <c r="F24" s="33"/>
      <c r="G24" s="37" t="s">
        <v>36</v>
      </c>
      <c r="H24" s="37"/>
      <c r="I24" s="33" t="s">
        <v>118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109</v>
      </c>
      <c r="E25" s="33" t="s">
        <v>110</v>
      </c>
      <c r="F25" s="33"/>
      <c r="G25" s="37" t="s">
        <v>111</v>
      </c>
      <c r="H25" s="37"/>
      <c r="I25" s="33" t="s">
        <v>112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122</v>
      </c>
      <c r="B26" s="33"/>
      <c r="C26" s="33"/>
      <c r="D26" s="36" t="s">
        <v>123</v>
      </c>
      <c r="E26" s="33" t="s">
        <v>124</v>
      </c>
      <c r="F26" s="33"/>
      <c r="G26" s="37" t="s">
        <v>113</v>
      </c>
      <c r="H26" s="37"/>
      <c r="I26" s="33" t="s">
        <v>125</v>
      </c>
      <c r="J26" s="33"/>
      <c r="K26" s="38"/>
      <c r="L26" s="40"/>
      <c r="M26" s="40"/>
      <c r="N26" s="38"/>
      <c r="O26" s="39"/>
      <c r="P26" s="39"/>
      <c r="Q26" s="39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126</v>
      </c>
      <c r="E27" s="33" t="s">
        <v>127</v>
      </c>
      <c r="F27" s="33"/>
      <c r="G27" s="37" t="s">
        <v>111</v>
      </c>
      <c r="H27" s="37"/>
      <c r="I27" s="33" t="s">
        <v>118</v>
      </c>
      <c r="J27" s="33"/>
      <c r="K27" s="38"/>
      <c r="L27" s="40"/>
      <c r="M27" s="40"/>
      <c r="N27" s="38"/>
      <c r="O27" s="39"/>
      <c r="P27" s="39"/>
      <c r="Q27" s="39"/>
      <c r="R27" s="38"/>
      <c r="S27" s="38"/>
      <c r="T27" s="38"/>
      <c r="U27" s="38"/>
      <c r="V27" s="38"/>
      <c r="W27" s="38"/>
      <c r="X27" s="38"/>
    </row>
    <row r="28" spans="1:26" ht="17.25" customHeight="1">
      <c r="A28" s="33" t="s">
        <v>128</v>
      </c>
      <c r="B28" s="33"/>
      <c r="C28" s="33"/>
      <c r="D28" s="36" t="s">
        <v>78</v>
      </c>
      <c r="E28" s="33" t="s">
        <v>129</v>
      </c>
      <c r="F28" s="33"/>
      <c r="G28" s="37" t="s">
        <v>36</v>
      </c>
      <c r="H28" s="37"/>
      <c r="I28" s="33" t="s">
        <v>130</v>
      </c>
      <c r="J28" s="3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8.75" customHeight="1">
      <c r="A29" s="33" t="s">
        <v>131</v>
      </c>
      <c r="B29" s="33"/>
      <c r="C29" s="33"/>
      <c r="D29" s="36" t="s">
        <v>132</v>
      </c>
      <c r="E29" s="33" t="s">
        <v>133</v>
      </c>
      <c r="F29" s="33"/>
      <c r="G29" s="37" t="s">
        <v>113</v>
      </c>
      <c r="H29" s="37"/>
      <c r="I29" s="33" t="s">
        <v>118</v>
      </c>
      <c r="J29" s="33"/>
      <c r="K29" s="39"/>
      <c r="L29" s="40"/>
      <c r="M29" s="40"/>
      <c r="N29" s="4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4" ht="17.25" customHeight="1">
      <c r="A30" s="33" t="s">
        <v>134</v>
      </c>
      <c r="B30" s="33"/>
      <c r="C30" s="33"/>
      <c r="D30" s="36" t="s">
        <v>105</v>
      </c>
      <c r="E30" s="33" t="s">
        <v>106</v>
      </c>
      <c r="F30" s="33"/>
      <c r="G30" s="37" t="s">
        <v>36</v>
      </c>
      <c r="H30" s="37"/>
      <c r="I30" s="33" t="s">
        <v>107</v>
      </c>
      <c r="J30" s="33"/>
      <c r="K30" s="38"/>
      <c r="L30" s="40"/>
      <c r="M30" s="40"/>
      <c r="N30" s="38"/>
      <c r="O30" s="39"/>
      <c r="P30" s="39"/>
      <c r="Q30" s="39"/>
      <c r="R30" s="38"/>
      <c r="S30" s="38"/>
      <c r="T30" s="38"/>
      <c r="U30" s="38"/>
      <c r="V30" s="38"/>
      <c r="W30" s="38"/>
      <c r="X30" s="38"/>
    </row>
    <row r="31" spans="15:17" ht="15">
      <c r="O31"/>
      <c r="P31"/>
      <c r="Q31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80" zoomScaleNormal="80" workbookViewId="0" topLeftCell="A1">
      <selection activeCell="Q7" sqref="Q7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" customWidth="1"/>
    <col min="4" max="4" width="9.25390625" style="1" customWidth="1"/>
    <col min="5" max="5" width="7.625" style="1" customWidth="1"/>
    <col min="6" max="6" width="24.25390625" style="1" customWidth="1"/>
    <col min="7" max="7" width="14.875" style="1" customWidth="1"/>
    <col min="8" max="8" width="10.75390625" style="3" customWidth="1"/>
    <col min="9" max="9" width="11.875" style="4" customWidth="1"/>
    <col min="10" max="10" width="40.375" style="5" customWidth="1"/>
    <col min="11" max="11" width="11.25390625" style="1" customWidth="1"/>
    <col min="12" max="12" width="11.00390625" style="1" customWidth="1"/>
    <col min="13" max="13" width="13.75390625" style="1" customWidth="1"/>
    <col min="14" max="14" width="16.753906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136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6" ht="26.25" customHeight="1">
      <c r="A6" s="46" t="s">
        <v>140</v>
      </c>
      <c r="B6" s="46"/>
      <c r="C6" s="46"/>
      <c r="D6" s="46"/>
      <c r="E6" s="46"/>
      <c r="F6" s="47" t="s">
        <v>141</v>
      </c>
      <c r="G6" s="48" t="s">
        <v>142</v>
      </c>
      <c r="H6" s="49">
        <v>70</v>
      </c>
      <c r="I6" s="50" t="s">
        <v>143</v>
      </c>
      <c r="J6" s="50"/>
      <c r="K6" s="51" t="s">
        <v>144</v>
      </c>
      <c r="L6" s="51"/>
      <c r="M6" s="52" t="s">
        <v>141</v>
      </c>
      <c r="N6" s="53">
        <v>12</v>
      </c>
      <c r="O6" s="54"/>
      <c r="P6" s="54"/>
    </row>
    <row r="7" spans="1:16" ht="22.5" customHeight="1">
      <c r="A7" s="46" t="s">
        <v>145</v>
      </c>
      <c r="B7" s="46"/>
      <c r="C7" s="46"/>
      <c r="D7" s="46"/>
      <c r="E7" s="46"/>
      <c r="F7" s="47" t="s">
        <v>141</v>
      </c>
      <c r="G7" s="48" t="s">
        <v>142</v>
      </c>
      <c r="H7" s="49">
        <v>74</v>
      </c>
      <c r="I7" s="50" t="s">
        <v>143</v>
      </c>
      <c r="J7" s="50"/>
      <c r="K7" s="51" t="s">
        <v>146</v>
      </c>
      <c r="L7" s="51"/>
      <c r="M7" s="52" t="s">
        <v>141</v>
      </c>
      <c r="N7" s="55">
        <v>16</v>
      </c>
      <c r="O7" s="54"/>
      <c r="P7" s="54"/>
    </row>
    <row r="8" spans="1:16" ht="22.5" customHeight="1">
      <c r="A8" s="46" t="s">
        <v>145</v>
      </c>
      <c r="B8" s="46"/>
      <c r="C8" s="46"/>
      <c r="D8" s="46"/>
      <c r="E8" s="46"/>
      <c r="F8" s="47" t="s">
        <v>141</v>
      </c>
      <c r="G8" s="56" t="s">
        <v>142</v>
      </c>
      <c r="H8" s="49">
        <v>88</v>
      </c>
      <c r="I8" s="50" t="s">
        <v>147</v>
      </c>
      <c r="J8" s="50"/>
      <c r="K8" s="51" t="s">
        <v>148</v>
      </c>
      <c r="L8" s="51"/>
      <c r="M8" s="52" t="s">
        <v>141</v>
      </c>
      <c r="N8" s="57">
        <v>22</v>
      </c>
      <c r="O8" s="54"/>
      <c r="P8" s="54"/>
    </row>
    <row r="9" spans="1:16" ht="22.5" customHeight="1">
      <c r="A9" s="46" t="s">
        <v>149</v>
      </c>
      <c r="B9" s="46"/>
      <c r="C9" s="46"/>
      <c r="D9" s="46"/>
      <c r="E9" s="46"/>
      <c r="F9" s="47" t="s">
        <v>141</v>
      </c>
      <c r="G9" s="48" t="s">
        <v>142</v>
      </c>
      <c r="H9" s="49">
        <v>75</v>
      </c>
      <c r="I9" s="50" t="s">
        <v>143</v>
      </c>
      <c r="J9" s="50"/>
      <c r="K9" s="51" t="s">
        <v>150</v>
      </c>
      <c r="L9" s="51"/>
      <c r="M9" s="52" t="s">
        <v>141</v>
      </c>
      <c r="N9" s="57">
        <v>26</v>
      </c>
      <c r="O9" s="54"/>
      <c r="P9" s="54"/>
    </row>
    <row r="10" spans="1:16" ht="26.25" customHeight="1">
      <c r="A10" s="58" t="s">
        <v>151</v>
      </c>
      <c r="B10" s="58"/>
      <c r="C10" s="58"/>
      <c r="D10" s="58"/>
      <c r="E10" s="58"/>
      <c r="F10" s="47" t="s">
        <v>141</v>
      </c>
      <c r="G10" s="48" t="s">
        <v>142</v>
      </c>
      <c r="H10" s="49">
        <v>85</v>
      </c>
      <c r="I10" s="50" t="s">
        <v>143</v>
      </c>
      <c r="J10" s="50"/>
      <c r="K10" s="51" t="s">
        <v>152</v>
      </c>
      <c r="L10" s="51"/>
      <c r="M10" s="52" t="s">
        <v>141</v>
      </c>
      <c r="N10" s="57">
        <v>31</v>
      </c>
      <c r="O10" s="54"/>
      <c r="P10" s="54"/>
    </row>
    <row r="11" spans="1:16" ht="22.5" customHeight="1">
      <c r="A11" s="58" t="s">
        <v>153</v>
      </c>
      <c r="B11" s="58"/>
      <c r="C11" s="58"/>
      <c r="D11" s="58"/>
      <c r="E11" s="58"/>
      <c r="F11" s="47" t="s">
        <v>141</v>
      </c>
      <c r="G11" s="56" t="s">
        <v>142</v>
      </c>
      <c r="H11" s="49">
        <v>143</v>
      </c>
      <c r="I11" s="50" t="s">
        <v>147</v>
      </c>
      <c r="J11" s="50"/>
      <c r="K11" s="59" t="s">
        <v>154</v>
      </c>
      <c r="L11" s="59"/>
      <c r="M11" s="52" t="s">
        <v>141</v>
      </c>
      <c r="N11" s="60">
        <v>40</v>
      </c>
      <c r="O11" s="54"/>
      <c r="P11" s="54"/>
    </row>
    <row r="12" spans="1:16" ht="22.5" customHeight="1">
      <c r="A12" s="58" t="s">
        <v>153</v>
      </c>
      <c r="B12" s="58"/>
      <c r="C12" s="58"/>
      <c r="D12" s="58"/>
      <c r="E12" s="58"/>
      <c r="F12" s="47" t="s">
        <v>141</v>
      </c>
      <c r="G12" s="56" t="s">
        <v>142</v>
      </c>
      <c r="H12" s="49">
        <v>84</v>
      </c>
      <c r="I12" s="50" t="s">
        <v>143</v>
      </c>
      <c r="J12" s="50"/>
      <c r="K12" s="61" t="s">
        <v>155</v>
      </c>
      <c r="L12" s="61"/>
      <c r="M12" s="52" t="s">
        <v>141</v>
      </c>
      <c r="N12" s="62">
        <v>49</v>
      </c>
      <c r="O12" s="54"/>
      <c r="P12" s="54"/>
    </row>
    <row r="13" spans="1:16" ht="22.5" customHeight="1">
      <c r="A13" s="58" t="s">
        <v>156</v>
      </c>
      <c r="B13" s="58"/>
      <c r="C13" s="58"/>
      <c r="D13" s="58"/>
      <c r="E13" s="58"/>
      <c r="F13" s="63" t="s">
        <v>141</v>
      </c>
      <c r="G13" s="56" t="s">
        <v>142</v>
      </c>
      <c r="H13" s="49">
        <v>106</v>
      </c>
      <c r="I13" s="50" t="s">
        <v>147</v>
      </c>
      <c r="J13" s="50"/>
      <c r="K13" s="64" t="s">
        <v>157</v>
      </c>
      <c r="L13" s="64"/>
      <c r="M13" s="64"/>
      <c r="N13" s="64"/>
      <c r="O13" s="54"/>
      <c r="P13" s="54"/>
    </row>
    <row r="14" spans="1:16" ht="22.5" customHeight="1">
      <c r="A14" s="46" t="s">
        <v>158</v>
      </c>
      <c r="B14" s="46"/>
      <c r="C14" s="46"/>
      <c r="D14" s="46"/>
      <c r="E14" s="46"/>
      <c r="F14" s="63" t="s">
        <v>141</v>
      </c>
      <c r="G14" s="56" t="s">
        <v>142</v>
      </c>
      <c r="H14" s="49">
        <v>81</v>
      </c>
      <c r="I14" s="50" t="s">
        <v>147</v>
      </c>
      <c r="J14" s="50"/>
      <c r="K14" s="64"/>
      <c r="L14" s="64"/>
      <c r="M14" s="64"/>
      <c r="N14" s="64"/>
      <c r="O14" s="54"/>
      <c r="P14" s="54"/>
    </row>
    <row r="15" spans="1:16" ht="26.25" customHeight="1">
      <c r="A15" s="65" t="s">
        <v>159</v>
      </c>
      <c r="B15" s="65"/>
      <c r="C15" s="65"/>
      <c r="D15" s="65"/>
      <c r="E15" s="65"/>
      <c r="F15" s="66" t="s">
        <v>141</v>
      </c>
      <c r="G15" s="67" t="s">
        <v>142</v>
      </c>
      <c r="H15" s="68">
        <v>55</v>
      </c>
      <c r="I15" s="69" t="s">
        <v>147</v>
      </c>
      <c r="J15" s="69"/>
      <c r="K15" s="64"/>
      <c r="L15" s="64"/>
      <c r="M15" s="64"/>
      <c r="N15" s="64"/>
      <c r="O15" s="54"/>
      <c r="P15" s="54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4" ht="39" customHeight="1">
      <c r="A17" s="16">
        <v>1</v>
      </c>
      <c r="B17" s="17">
        <v>1</v>
      </c>
      <c r="C17" s="18">
        <f>SUM(L17/H17)</f>
        <v>46.599045346062056</v>
      </c>
      <c r="D17" s="19">
        <v>12</v>
      </c>
      <c r="E17" s="20" t="s">
        <v>160</v>
      </c>
      <c r="F17" s="70" t="s">
        <v>161</v>
      </c>
      <c r="G17" s="71" t="s">
        <v>162</v>
      </c>
      <c r="H17" s="23">
        <v>83.8</v>
      </c>
      <c r="I17" s="72">
        <v>55</v>
      </c>
      <c r="J17" s="29" t="s">
        <v>163</v>
      </c>
      <c r="K17" s="73">
        <v>71</v>
      </c>
      <c r="L17" s="16">
        <f>SUM(I17*K17)</f>
        <v>3905</v>
      </c>
      <c r="M17" s="27" t="s">
        <v>164</v>
      </c>
      <c r="N17" s="28" t="s">
        <v>91</v>
      </c>
    </row>
    <row r="18" spans="1:14" ht="39" customHeight="1">
      <c r="A18" s="16">
        <v>2</v>
      </c>
      <c r="B18" s="17">
        <v>2</v>
      </c>
      <c r="C18" s="18">
        <f aca="true" t="shared" si="0" ref="C18:C25">SUM(L18/H18)</f>
        <v>42.857142857142854</v>
      </c>
      <c r="D18" s="19">
        <v>10</v>
      </c>
      <c r="E18" s="20" t="s">
        <v>165</v>
      </c>
      <c r="F18" s="70" t="s">
        <v>166</v>
      </c>
      <c r="G18" s="71" t="s">
        <v>167</v>
      </c>
      <c r="H18" s="23">
        <v>77</v>
      </c>
      <c r="I18" s="72">
        <v>55</v>
      </c>
      <c r="J18" s="29" t="s">
        <v>68</v>
      </c>
      <c r="K18" s="73">
        <v>60</v>
      </c>
      <c r="L18" s="16">
        <f aca="true" t="shared" si="1" ref="L18:L25">SUM(I18*K18)</f>
        <v>3300</v>
      </c>
      <c r="M18" s="27" t="s">
        <v>164</v>
      </c>
      <c r="N18" s="28" t="s">
        <v>168</v>
      </c>
    </row>
    <row r="19" spans="1:14" ht="39" customHeight="1">
      <c r="A19" s="16">
        <v>3</v>
      </c>
      <c r="B19" s="17">
        <v>3</v>
      </c>
      <c r="C19" s="18">
        <f t="shared" si="0"/>
        <v>33.30275229357798</v>
      </c>
      <c r="D19" s="19">
        <v>9</v>
      </c>
      <c r="E19" s="20" t="s">
        <v>169</v>
      </c>
      <c r="F19" s="70" t="s">
        <v>170</v>
      </c>
      <c r="G19" s="71" t="s">
        <v>171</v>
      </c>
      <c r="H19" s="23">
        <v>54.5</v>
      </c>
      <c r="I19" s="72">
        <v>55</v>
      </c>
      <c r="J19" s="29" t="s">
        <v>73</v>
      </c>
      <c r="K19" s="73">
        <v>33</v>
      </c>
      <c r="L19" s="16">
        <f t="shared" si="1"/>
        <v>1815</v>
      </c>
      <c r="M19" s="28" t="s">
        <v>172</v>
      </c>
      <c r="N19" s="28" t="s">
        <v>173</v>
      </c>
    </row>
    <row r="20" spans="1:14" ht="39" customHeight="1">
      <c r="A20" s="16">
        <v>4</v>
      </c>
      <c r="B20" s="17">
        <v>4</v>
      </c>
      <c r="C20" s="18">
        <f t="shared" si="0"/>
        <v>25.185643564356436</v>
      </c>
      <c r="D20" s="19">
        <v>8</v>
      </c>
      <c r="E20" s="20" t="s">
        <v>174</v>
      </c>
      <c r="F20" s="70" t="s">
        <v>175</v>
      </c>
      <c r="G20" s="71" t="s">
        <v>176</v>
      </c>
      <c r="H20" s="23">
        <v>80.8</v>
      </c>
      <c r="I20" s="72">
        <v>55</v>
      </c>
      <c r="J20" s="74" t="s">
        <v>177</v>
      </c>
      <c r="K20" s="73">
        <v>37</v>
      </c>
      <c r="L20" s="16">
        <f t="shared" si="1"/>
        <v>2035</v>
      </c>
      <c r="M20" s="28" t="s">
        <v>178</v>
      </c>
      <c r="N20" s="28" t="s">
        <v>91</v>
      </c>
    </row>
    <row r="21" spans="1:14" ht="39" customHeight="1">
      <c r="A21" s="16">
        <v>5</v>
      </c>
      <c r="B21" s="17">
        <v>5</v>
      </c>
      <c r="C21" s="18">
        <f t="shared" si="0"/>
        <v>24.746008708272857</v>
      </c>
      <c r="D21" s="19">
        <v>7</v>
      </c>
      <c r="E21" s="75"/>
      <c r="F21" s="70" t="s">
        <v>179</v>
      </c>
      <c r="G21" s="71" t="s">
        <v>180</v>
      </c>
      <c r="H21" s="23">
        <v>68.9</v>
      </c>
      <c r="I21" s="72">
        <v>55</v>
      </c>
      <c r="J21" s="29" t="s">
        <v>181</v>
      </c>
      <c r="K21" s="73">
        <v>31</v>
      </c>
      <c r="L21" s="16">
        <f t="shared" si="1"/>
        <v>1705</v>
      </c>
      <c r="M21" s="28" t="s">
        <v>178</v>
      </c>
      <c r="N21" s="28" t="s">
        <v>182</v>
      </c>
    </row>
    <row r="22" spans="1:14" ht="39" customHeight="1">
      <c r="A22" s="16">
        <v>6</v>
      </c>
      <c r="B22" s="17">
        <v>6</v>
      </c>
      <c r="C22" s="18">
        <f t="shared" si="0"/>
        <v>16.176470588235293</v>
      </c>
      <c r="D22" s="19">
        <v>6</v>
      </c>
      <c r="E22" s="75"/>
      <c r="F22" s="70" t="s">
        <v>183</v>
      </c>
      <c r="G22" s="71" t="s">
        <v>184</v>
      </c>
      <c r="H22" s="23">
        <v>71.4</v>
      </c>
      <c r="I22" s="72">
        <v>55</v>
      </c>
      <c r="J22" s="29" t="s">
        <v>185</v>
      </c>
      <c r="K22" s="73">
        <v>21</v>
      </c>
      <c r="L22" s="16">
        <f t="shared" si="1"/>
        <v>1155</v>
      </c>
      <c r="M22" s="28" t="s">
        <v>186</v>
      </c>
      <c r="N22" s="28" t="s">
        <v>187</v>
      </c>
    </row>
    <row r="23" spans="1:14" ht="39" customHeight="1">
      <c r="A23" s="16">
        <v>7</v>
      </c>
      <c r="B23" s="17">
        <v>7</v>
      </c>
      <c r="C23" s="18">
        <f t="shared" si="0"/>
        <v>16.05839416058394</v>
      </c>
      <c r="D23" s="19">
        <v>5</v>
      </c>
      <c r="E23" s="75"/>
      <c r="F23" s="70" t="s">
        <v>188</v>
      </c>
      <c r="G23" s="71" t="s">
        <v>189</v>
      </c>
      <c r="H23" s="23">
        <v>68.5</v>
      </c>
      <c r="I23" s="72">
        <v>55</v>
      </c>
      <c r="J23" s="29" t="s">
        <v>181</v>
      </c>
      <c r="K23" s="73">
        <v>20</v>
      </c>
      <c r="L23" s="16">
        <f t="shared" si="1"/>
        <v>1100</v>
      </c>
      <c r="M23" s="28" t="s">
        <v>186</v>
      </c>
      <c r="N23" s="28" t="s">
        <v>182</v>
      </c>
    </row>
    <row r="24" spans="1:14" ht="39" customHeight="1">
      <c r="A24" s="16">
        <v>8</v>
      </c>
      <c r="B24" s="17">
        <v>8</v>
      </c>
      <c r="C24" s="18">
        <f t="shared" si="0"/>
        <v>11.34920634920635</v>
      </c>
      <c r="D24" s="19">
        <v>4</v>
      </c>
      <c r="E24" s="75"/>
      <c r="F24" s="70" t="s">
        <v>190</v>
      </c>
      <c r="G24" s="71" t="s">
        <v>191</v>
      </c>
      <c r="H24" s="23">
        <v>63</v>
      </c>
      <c r="I24" s="72">
        <v>55</v>
      </c>
      <c r="J24" s="29" t="s">
        <v>181</v>
      </c>
      <c r="K24" s="73">
        <v>13</v>
      </c>
      <c r="L24" s="16">
        <f t="shared" si="1"/>
        <v>715</v>
      </c>
      <c r="M24" s="28" t="s">
        <v>192</v>
      </c>
      <c r="N24" s="28" t="s">
        <v>182</v>
      </c>
    </row>
    <row r="25" spans="1:14" ht="39" customHeight="1">
      <c r="A25" s="16">
        <v>9</v>
      </c>
      <c r="B25" s="17" t="s">
        <v>193</v>
      </c>
      <c r="C25" s="18">
        <f t="shared" si="0"/>
        <v>29.844961240310077</v>
      </c>
      <c r="D25" s="19">
        <v>0</v>
      </c>
      <c r="E25" s="75"/>
      <c r="F25" s="70" t="s">
        <v>194</v>
      </c>
      <c r="G25" s="71" t="s">
        <v>195</v>
      </c>
      <c r="H25" s="23">
        <v>90.3</v>
      </c>
      <c r="I25" s="72">
        <v>55</v>
      </c>
      <c r="J25" s="29" t="s">
        <v>181</v>
      </c>
      <c r="K25" s="73">
        <v>49</v>
      </c>
      <c r="L25" s="16">
        <f t="shared" si="1"/>
        <v>2695</v>
      </c>
      <c r="M25" s="28" t="s">
        <v>196</v>
      </c>
      <c r="N25" s="28" t="s">
        <v>182</v>
      </c>
    </row>
    <row r="26" spans="1:26" ht="25.5" customHeight="1">
      <c r="A26" s="33" t="s">
        <v>103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7.25" customHeight="1">
      <c r="A27" s="33" t="s">
        <v>104</v>
      </c>
      <c r="B27" s="33"/>
      <c r="C27" s="33"/>
      <c r="D27" s="36" t="s">
        <v>105</v>
      </c>
      <c r="E27" s="33" t="s">
        <v>106</v>
      </c>
      <c r="F27" s="33"/>
      <c r="G27" s="37" t="s">
        <v>36</v>
      </c>
      <c r="H27" s="37"/>
      <c r="I27" s="33" t="s">
        <v>107</v>
      </c>
      <c r="J27" s="3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7.25" customHeight="1">
      <c r="A28" s="33" t="s">
        <v>108</v>
      </c>
      <c r="B28" s="33"/>
      <c r="C28" s="33"/>
      <c r="D28" s="36" t="s">
        <v>109</v>
      </c>
      <c r="E28" s="33" t="s">
        <v>110</v>
      </c>
      <c r="F28" s="33"/>
      <c r="G28" s="37" t="s">
        <v>111</v>
      </c>
      <c r="H28" s="37"/>
      <c r="I28" s="33" t="s">
        <v>112</v>
      </c>
      <c r="J28" s="33"/>
      <c r="K28" s="39"/>
      <c r="L28" s="40"/>
      <c r="M28" s="40"/>
      <c r="N28" s="41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4" ht="17.25" customHeight="1">
      <c r="A29" s="33" t="s">
        <v>108</v>
      </c>
      <c r="B29" s="33"/>
      <c r="C29" s="33"/>
      <c r="D29" s="36" t="s">
        <v>19</v>
      </c>
      <c r="E29" s="33" t="s">
        <v>30</v>
      </c>
      <c r="F29" s="33"/>
      <c r="G29" s="37" t="s">
        <v>113</v>
      </c>
      <c r="H29" s="37"/>
      <c r="I29" s="33" t="s">
        <v>107</v>
      </c>
      <c r="J29" s="33"/>
      <c r="K29" s="38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7.25" customHeight="1">
      <c r="A30" s="33" t="s">
        <v>114</v>
      </c>
      <c r="B30" s="33"/>
      <c r="C30" s="33"/>
      <c r="D30" s="36" t="s">
        <v>115</v>
      </c>
      <c r="E30" s="33" t="s">
        <v>116</v>
      </c>
      <c r="F30" s="33"/>
      <c r="G30" s="37" t="s">
        <v>117</v>
      </c>
      <c r="H30" s="37"/>
      <c r="I30" s="33" t="s">
        <v>118</v>
      </c>
      <c r="J30" s="33"/>
      <c r="K30" s="39"/>
      <c r="L30" s="40"/>
      <c r="M30" s="40"/>
      <c r="N30" s="41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7.25" customHeight="1">
      <c r="A31" s="33" t="s">
        <v>119</v>
      </c>
      <c r="B31" s="33"/>
      <c r="C31" s="33"/>
      <c r="D31" s="36" t="s">
        <v>120</v>
      </c>
      <c r="E31" s="33" t="s">
        <v>121</v>
      </c>
      <c r="F31" s="33"/>
      <c r="G31" s="37" t="s">
        <v>36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7.25" customHeight="1">
      <c r="A32" s="33" t="s">
        <v>122</v>
      </c>
      <c r="B32" s="33"/>
      <c r="C32" s="33"/>
      <c r="D32" s="36" t="s">
        <v>109</v>
      </c>
      <c r="E32" s="33" t="s">
        <v>110</v>
      </c>
      <c r="F32" s="33"/>
      <c r="G32" s="37" t="s">
        <v>111</v>
      </c>
      <c r="H32" s="37"/>
      <c r="I32" s="33" t="s">
        <v>112</v>
      </c>
      <c r="J32" s="33"/>
      <c r="K32" s="39"/>
      <c r="L32" s="40"/>
      <c r="M32" s="40"/>
      <c r="N32" s="41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7.25" customHeight="1">
      <c r="A33" s="33" t="s">
        <v>122</v>
      </c>
      <c r="B33" s="33"/>
      <c r="C33" s="33"/>
      <c r="D33" s="36" t="s">
        <v>123</v>
      </c>
      <c r="E33" s="33" t="s">
        <v>124</v>
      </c>
      <c r="F33" s="33"/>
      <c r="G33" s="37" t="s">
        <v>113</v>
      </c>
      <c r="H33" s="37"/>
      <c r="I33" s="33" t="s">
        <v>125</v>
      </c>
      <c r="J33" s="33"/>
      <c r="K33" s="38"/>
      <c r="L33" s="40"/>
      <c r="M33" s="40"/>
      <c r="N33" s="38"/>
      <c r="O33" s="39"/>
      <c r="P33" s="39"/>
      <c r="Q33" s="39"/>
      <c r="R33" s="38"/>
      <c r="S33" s="38"/>
      <c r="T33" s="38"/>
      <c r="U33" s="38"/>
      <c r="V33" s="38"/>
      <c r="W33" s="38"/>
      <c r="X33" s="38"/>
    </row>
    <row r="34" spans="1:24" ht="17.25" customHeight="1">
      <c r="A34" s="33" t="s">
        <v>122</v>
      </c>
      <c r="B34" s="33"/>
      <c r="C34" s="33"/>
      <c r="D34" s="36" t="s">
        <v>126</v>
      </c>
      <c r="E34" s="33" t="s">
        <v>127</v>
      </c>
      <c r="F34" s="33"/>
      <c r="G34" s="37" t="s">
        <v>111</v>
      </c>
      <c r="H34" s="37"/>
      <c r="I34" s="33" t="s">
        <v>118</v>
      </c>
      <c r="J34" s="33"/>
      <c r="K34" s="38"/>
      <c r="L34" s="40"/>
      <c r="M34" s="40"/>
      <c r="N34" s="38"/>
      <c r="O34" s="39"/>
      <c r="P34" s="39"/>
      <c r="Q34" s="39"/>
      <c r="R34" s="38"/>
      <c r="S34" s="38"/>
      <c r="T34" s="38"/>
      <c r="U34" s="38"/>
      <c r="V34" s="38"/>
      <c r="W34" s="38"/>
      <c r="X34" s="38"/>
    </row>
    <row r="35" spans="1:26" ht="17.25" customHeight="1">
      <c r="A35" s="33" t="s">
        <v>128</v>
      </c>
      <c r="B35" s="33"/>
      <c r="C35" s="33"/>
      <c r="D35" s="36" t="s">
        <v>78</v>
      </c>
      <c r="E35" s="33" t="s">
        <v>129</v>
      </c>
      <c r="F35" s="33"/>
      <c r="G35" s="37" t="s">
        <v>36</v>
      </c>
      <c r="H35" s="37"/>
      <c r="I35" s="33" t="s">
        <v>130</v>
      </c>
      <c r="J35" s="33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8.75" customHeight="1">
      <c r="A36" s="33" t="s">
        <v>131</v>
      </c>
      <c r="B36" s="33"/>
      <c r="C36" s="33"/>
      <c r="D36" s="36" t="s">
        <v>132</v>
      </c>
      <c r="E36" s="33" t="s">
        <v>133</v>
      </c>
      <c r="F36" s="33"/>
      <c r="G36" s="37" t="s">
        <v>113</v>
      </c>
      <c r="H36" s="37"/>
      <c r="I36" s="33" t="s">
        <v>118</v>
      </c>
      <c r="J36" s="33"/>
      <c r="K36" s="39"/>
      <c r="L36" s="40"/>
      <c r="M36" s="40"/>
      <c r="N36" s="41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4" ht="17.25" customHeight="1">
      <c r="A37" s="33" t="s">
        <v>134</v>
      </c>
      <c r="B37" s="33"/>
      <c r="C37" s="33"/>
      <c r="D37" s="36" t="s">
        <v>105</v>
      </c>
      <c r="E37" s="33" t="s">
        <v>106</v>
      </c>
      <c r="F37" s="33"/>
      <c r="G37" s="37" t="s">
        <v>36</v>
      </c>
      <c r="H37" s="37"/>
      <c r="I37" s="33" t="s">
        <v>107</v>
      </c>
      <c r="J37" s="33"/>
      <c r="K37" s="38"/>
      <c r="L37" s="40"/>
      <c r="M37" s="40"/>
      <c r="N37" s="38"/>
      <c r="O37" s="39"/>
      <c r="P37" s="39"/>
      <c r="Q37" s="39"/>
      <c r="R37" s="38"/>
      <c r="S37" s="38"/>
      <c r="T37" s="38"/>
      <c r="U37" s="38"/>
      <c r="V37" s="38"/>
      <c r="W37" s="38"/>
      <c r="X37" s="38"/>
    </row>
    <row r="38" spans="15:17" ht="15">
      <c r="O38"/>
      <c r="P38"/>
      <c r="Q38"/>
    </row>
  </sheetData>
  <mergeCells count="80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5"/>
    <mergeCell ref="A14:E14"/>
    <mergeCell ref="I14:J14"/>
    <mergeCell ref="A15:E15"/>
    <mergeCell ref="I15:J15"/>
    <mergeCell ref="A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H33"/>
    <mergeCell ref="I33:J33"/>
    <mergeCell ref="A34:C34"/>
    <mergeCell ref="E34:F34"/>
    <mergeCell ref="G34:H34"/>
    <mergeCell ref="I34:J34"/>
    <mergeCell ref="A35:C35"/>
    <mergeCell ref="E35:F35"/>
    <mergeCell ref="G35:H35"/>
    <mergeCell ref="I35:J35"/>
    <mergeCell ref="A36:C36"/>
    <mergeCell ref="E36:F36"/>
    <mergeCell ref="G36:H36"/>
    <mergeCell ref="I36:J36"/>
    <mergeCell ref="A37:C37"/>
    <mergeCell ref="E37:F37"/>
    <mergeCell ref="G37:H37"/>
    <mergeCell ref="I37:J37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77"/>
  <sheetViews>
    <sheetView zoomScale="70" zoomScaleNormal="70" workbookViewId="0" topLeftCell="A1">
      <selection activeCell="P9" sqref="P9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" customWidth="1"/>
    <col min="4" max="4" width="10.625" style="1" customWidth="1"/>
    <col min="5" max="5" width="8.875" style="1" customWidth="1"/>
    <col min="6" max="6" width="33.125" style="1" customWidth="1"/>
    <col min="7" max="7" width="14.125" style="1" customWidth="1"/>
    <col min="8" max="8" width="10.75390625" style="3" customWidth="1"/>
    <col min="9" max="9" width="11.875" style="4" customWidth="1"/>
    <col min="10" max="10" width="40.375" style="5" customWidth="1"/>
    <col min="11" max="11" width="11.25390625" style="1" customWidth="1"/>
    <col min="12" max="12" width="16.00390625" style="1" customWidth="1"/>
    <col min="13" max="13" width="22.00390625" style="1" customWidth="1"/>
    <col min="14" max="14" width="16.75390625" style="1" customWidth="1"/>
  </cols>
  <sheetData>
    <row r="1" spans="1:14" ht="1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2.5" customHeight="1">
      <c r="A4" s="10" t="s">
        <v>135</v>
      </c>
      <c r="B4" s="10"/>
      <c r="C4" s="10"/>
      <c r="D4" s="10"/>
      <c r="E4" s="10"/>
      <c r="F4" s="10"/>
      <c r="G4" s="170" t="s">
        <v>388</v>
      </c>
      <c r="H4" s="170"/>
      <c r="I4" s="170"/>
      <c r="J4" s="170"/>
      <c r="K4" s="170"/>
      <c r="L4" s="170"/>
      <c r="M4" s="170"/>
      <c r="N4" s="170"/>
    </row>
    <row r="5" spans="1:14" s="80" customFormat="1" ht="22.5" customHeight="1">
      <c r="A5" s="171" t="s">
        <v>389</v>
      </c>
      <c r="B5" s="171"/>
      <c r="C5" s="171"/>
      <c r="D5" s="171"/>
      <c r="E5" s="171"/>
      <c r="F5" s="171"/>
      <c r="G5" s="172" t="s">
        <v>390</v>
      </c>
      <c r="H5" s="172"/>
      <c r="I5" s="172"/>
      <c r="J5" s="172"/>
      <c r="K5" s="172"/>
      <c r="L5" s="172"/>
      <c r="M5" s="172"/>
      <c r="N5" s="172"/>
    </row>
    <row r="6" spans="1:14" ht="29.25">
      <c r="A6" s="13" t="s">
        <v>5</v>
      </c>
      <c r="B6" s="13" t="s">
        <v>6</v>
      </c>
      <c r="C6" s="13" t="s">
        <v>7</v>
      </c>
      <c r="D6" s="82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</row>
    <row r="7" spans="1:17" ht="33.75" customHeight="1">
      <c r="A7" s="16">
        <v>1</v>
      </c>
      <c r="B7" s="17">
        <v>6</v>
      </c>
      <c r="C7" s="18">
        <f aca="true" t="shared" si="0" ref="C7:C18">SUM(L7/H7)</f>
        <v>21.428571428571427</v>
      </c>
      <c r="D7" s="19">
        <v>6</v>
      </c>
      <c r="E7" s="20" t="s">
        <v>335</v>
      </c>
      <c r="F7" s="70" t="s">
        <v>336</v>
      </c>
      <c r="G7" s="71" t="s">
        <v>337</v>
      </c>
      <c r="H7" s="23">
        <v>98</v>
      </c>
      <c r="I7" s="72">
        <v>75</v>
      </c>
      <c r="J7" s="29" t="s">
        <v>338</v>
      </c>
      <c r="K7" s="73">
        <v>28</v>
      </c>
      <c r="L7" s="16">
        <f aca="true" t="shared" si="1" ref="L7:L18">SUM(I7*K7)</f>
        <v>2100</v>
      </c>
      <c r="M7" s="16" t="s">
        <v>178</v>
      </c>
      <c r="N7" s="28" t="s">
        <v>38</v>
      </c>
      <c r="O7" s="12"/>
      <c r="P7" s="12"/>
      <c r="Q7" s="12"/>
    </row>
    <row r="8" spans="1:17" ht="33.75" customHeight="1">
      <c r="A8" s="16">
        <v>2</v>
      </c>
      <c r="B8" s="17">
        <v>1</v>
      </c>
      <c r="C8" s="18">
        <f t="shared" si="0"/>
        <v>66.85082872928177</v>
      </c>
      <c r="D8" s="19">
        <v>12</v>
      </c>
      <c r="E8" s="20" t="s">
        <v>65</v>
      </c>
      <c r="F8" s="70" t="s">
        <v>66</v>
      </c>
      <c r="G8" s="114" t="s">
        <v>67</v>
      </c>
      <c r="H8" s="23">
        <v>90.5</v>
      </c>
      <c r="I8" s="72">
        <v>55</v>
      </c>
      <c r="J8" s="29" t="s">
        <v>68</v>
      </c>
      <c r="K8" s="26">
        <v>110</v>
      </c>
      <c r="L8" s="16">
        <f t="shared" si="1"/>
        <v>6050</v>
      </c>
      <c r="M8" s="27" t="s">
        <v>301</v>
      </c>
      <c r="N8" s="28" t="s">
        <v>38</v>
      </c>
      <c r="O8" s="12"/>
      <c r="P8" s="12"/>
      <c r="Q8" s="12"/>
    </row>
    <row r="9" spans="1:17" ht="33.75" customHeight="1">
      <c r="A9" s="16">
        <v>3</v>
      </c>
      <c r="B9" s="17">
        <v>2</v>
      </c>
      <c r="C9" s="18">
        <f t="shared" si="0"/>
        <v>46.30566801619433</v>
      </c>
      <c r="D9" s="19">
        <v>10</v>
      </c>
      <c r="E9" s="20" t="s">
        <v>83</v>
      </c>
      <c r="F9" s="70" t="s">
        <v>84</v>
      </c>
      <c r="G9" s="71" t="s">
        <v>85</v>
      </c>
      <c r="H9" s="23">
        <v>98.8</v>
      </c>
      <c r="I9" s="72">
        <v>75</v>
      </c>
      <c r="J9" s="29" t="s">
        <v>86</v>
      </c>
      <c r="K9" s="73">
        <v>61</v>
      </c>
      <c r="L9" s="16">
        <f t="shared" si="1"/>
        <v>4575</v>
      </c>
      <c r="M9" s="16" t="s">
        <v>238</v>
      </c>
      <c r="N9" s="28" t="s">
        <v>82</v>
      </c>
      <c r="O9" s="12"/>
      <c r="P9" s="12"/>
      <c r="Q9" s="12"/>
    </row>
    <row r="10" spans="1:17" ht="33.75" customHeight="1">
      <c r="A10" s="16">
        <v>4</v>
      </c>
      <c r="B10" s="17">
        <v>2</v>
      </c>
      <c r="C10" s="18">
        <f t="shared" si="0"/>
        <v>42.857142857142854</v>
      </c>
      <c r="D10" s="19">
        <v>10</v>
      </c>
      <c r="E10" s="20" t="s">
        <v>165</v>
      </c>
      <c r="F10" s="70" t="s">
        <v>166</v>
      </c>
      <c r="G10" s="71" t="s">
        <v>167</v>
      </c>
      <c r="H10" s="23">
        <v>77</v>
      </c>
      <c r="I10" s="72">
        <v>55</v>
      </c>
      <c r="J10" s="29" t="s">
        <v>68</v>
      </c>
      <c r="K10" s="73">
        <v>60</v>
      </c>
      <c r="L10" s="16">
        <f t="shared" si="1"/>
        <v>3300</v>
      </c>
      <c r="M10" s="27" t="s">
        <v>164</v>
      </c>
      <c r="N10" s="28" t="s">
        <v>168</v>
      </c>
      <c r="O10" s="12"/>
      <c r="P10" s="12"/>
      <c r="Q10" s="12"/>
    </row>
    <row r="11" spans="1:17" ht="33.75" customHeight="1">
      <c r="A11" s="16">
        <v>5</v>
      </c>
      <c r="B11" s="17">
        <v>3</v>
      </c>
      <c r="C11" s="18">
        <f t="shared" si="0"/>
        <v>51.24671916010499</v>
      </c>
      <c r="D11" s="19">
        <v>9</v>
      </c>
      <c r="E11" s="20" t="s">
        <v>78</v>
      </c>
      <c r="F11" s="70" t="s">
        <v>79</v>
      </c>
      <c r="G11" s="114" t="s">
        <v>80</v>
      </c>
      <c r="H11" s="23">
        <v>76.2</v>
      </c>
      <c r="I11" s="72">
        <v>55</v>
      </c>
      <c r="J11" s="29" t="s">
        <v>81</v>
      </c>
      <c r="K11" s="73">
        <v>71</v>
      </c>
      <c r="L11" s="16">
        <f t="shared" si="1"/>
        <v>3905</v>
      </c>
      <c r="M11" s="16" t="s">
        <v>391</v>
      </c>
      <c r="N11" s="28" t="s">
        <v>82</v>
      </c>
      <c r="O11" s="12"/>
      <c r="P11" s="12"/>
      <c r="Q11" s="12"/>
    </row>
    <row r="12" spans="1:17" ht="33.75" customHeight="1">
      <c r="A12" s="16">
        <v>6</v>
      </c>
      <c r="B12" s="17">
        <v>3</v>
      </c>
      <c r="C12" s="18">
        <f t="shared" si="0"/>
        <v>45.58011049723757</v>
      </c>
      <c r="D12" s="19">
        <v>9</v>
      </c>
      <c r="E12" s="20" t="s">
        <v>65</v>
      </c>
      <c r="F12" s="70" t="s">
        <v>66</v>
      </c>
      <c r="G12" s="71" t="s">
        <v>67</v>
      </c>
      <c r="H12" s="23">
        <v>90.5</v>
      </c>
      <c r="I12" s="72">
        <v>75</v>
      </c>
      <c r="J12" s="29" t="s">
        <v>68</v>
      </c>
      <c r="K12" s="73">
        <v>55</v>
      </c>
      <c r="L12" s="16">
        <f t="shared" si="1"/>
        <v>4125</v>
      </c>
      <c r="M12" s="16" t="s">
        <v>238</v>
      </c>
      <c r="N12" s="28" t="s">
        <v>38</v>
      </c>
      <c r="O12" s="12"/>
      <c r="P12" s="12"/>
      <c r="Q12" s="12"/>
    </row>
    <row r="13" spans="1:17" ht="33.75" customHeight="1">
      <c r="A13" s="16">
        <v>7</v>
      </c>
      <c r="B13" s="17">
        <v>4</v>
      </c>
      <c r="C13" s="18">
        <f t="shared" si="0"/>
        <v>36.193548387096776</v>
      </c>
      <c r="D13" s="19">
        <v>8</v>
      </c>
      <c r="E13" s="20" t="s">
        <v>319</v>
      </c>
      <c r="F13" s="70" t="s">
        <v>320</v>
      </c>
      <c r="G13" s="114" t="s">
        <v>321</v>
      </c>
      <c r="H13" s="23">
        <v>77.5</v>
      </c>
      <c r="I13" s="72">
        <v>55</v>
      </c>
      <c r="J13" s="29" t="s">
        <v>81</v>
      </c>
      <c r="K13" s="73">
        <v>51</v>
      </c>
      <c r="L13" s="16">
        <f t="shared" si="1"/>
        <v>2805</v>
      </c>
      <c r="M13" s="16" t="s">
        <v>172</v>
      </c>
      <c r="N13" s="28" t="s">
        <v>38</v>
      </c>
      <c r="O13" s="12"/>
      <c r="P13" s="12"/>
      <c r="Q13" s="12"/>
    </row>
    <row r="14" spans="1:17" ht="33.75" customHeight="1">
      <c r="A14" s="16">
        <v>8</v>
      </c>
      <c r="B14" s="17">
        <v>5</v>
      </c>
      <c r="C14" s="18">
        <f t="shared" si="0"/>
        <v>31.49606299212598</v>
      </c>
      <c r="D14" s="19">
        <v>7</v>
      </c>
      <c r="E14" s="20" t="s">
        <v>78</v>
      </c>
      <c r="F14" s="70" t="s">
        <v>79</v>
      </c>
      <c r="G14" s="71" t="s">
        <v>80</v>
      </c>
      <c r="H14" s="23">
        <v>76.2</v>
      </c>
      <c r="I14" s="72">
        <v>75</v>
      </c>
      <c r="J14" s="29" t="s">
        <v>81</v>
      </c>
      <c r="K14" s="73">
        <v>32</v>
      </c>
      <c r="L14" s="16">
        <f t="shared" si="1"/>
        <v>2400</v>
      </c>
      <c r="M14" s="16" t="s">
        <v>172</v>
      </c>
      <c r="N14" s="28" t="s">
        <v>82</v>
      </c>
      <c r="O14" s="12"/>
      <c r="P14" s="12"/>
      <c r="Q14" s="12"/>
    </row>
    <row r="15" spans="1:17" ht="33.75" customHeight="1">
      <c r="A15" s="16">
        <v>9</v>
      </c>
      <c r="B15" s="17">
        <v>1</v>
      </c>
      <c r="C15" s="18">
        <f t="shared" si="0"/>
        <v>45.58011049723757</v>
      </c>
      <c r="D15" s="19">
        <v>12</v>
      </c>
      <c r="E15" s="20" t="s">
        <v>65</v>
      </c>
      <c r="F15" s="70" t="s">
        <v>66</v>
      </c>
      <c r="G15" s="71" t="s">
        <v>67</v>
      </c>
      <c r="H15" s="23">
        <v>90.5</v>
      </c>
      <c r="I15" s="72">
        <v>75</v>
      </c>
      <c r="J15" s="29" t="s">
        <v>68</v>
      </c>
      <c r="K15" s="73">
        <v>55</v>
      </c>
      <c r="L15" s="16">
        <f t="shared" si="1"/>
        <v>4125</v>
      </c>
      <c r="M15" s="16" t="s">
        <v>238</v>
      </c>
      <c r="N15" s="28" t="s">
        <v>38</v>
      </c>
      <c r="O15" s="12"/>
      <c r="P15" s="12"/>
      <c r="Q15" s="12"/>
    </row>
    <row r="16" spans="1:17" ht="33.75" customHeight="1">
      <c r="A16" s="16">
        <v>10</v>
      </c>
      <c r="B16" s="17">
        <v>3</v>
      </c>
      <c r="C16" s="18">
        <f t="shared" si="0"/>
        <v>31.49606299212598</v>
      </c>
      <c r="D16" s="19">
        <v>9</v>
      </c>
      <c r="E16" s="20" t="s">
        <v>78</v>
      </c>
      <c r="F16" s="70" t="s">
        <v>79</v>
      </c>
      <c r="G16" s="71" t="s">
        <v>80</v>
      </c>
      <c r="H16" s="23">
        <v>76.2</v>
      </c>
      <c r="I16" s="72">
        <v>75</v>
      </c>
      <c r="J16" s="29" t="s">
        <v>81</v>
      </c>
      <c r="K16" s="73">
        <v>32</v>
      </c>
      <c r="L16" s="16">
        <f t="shared" si="1"/>
        <v>2400</v>
      </c>
      <c r="M16" s="16" t="s">
        <v>172</v>
      </c>
      <c r="N16" s="28" t="s">
        <v>82</v>
      </c>
      <c r="O16" s="12"/>
      <c r="P16" s="12"/>
      <c r="Q16" s="12"/>
    </row>
    <row r="17" spans="1:17" ht="33.75" customHeight="1">
      <c r="A17" s="16">
        <v>11</v>
      </c>
      <c r="B17" s="17">
        <v>4</v>
      </c>
      <c r="C17" s="18">
        <f t="shared" si="0"/>
        <v>13.548387096774194</v>
      </c>
      <c r="D17" s="19">
        <v>8</v>
      </c>
      <c r="E17" s="20" t="s">
        <v>319</v>
      </c>
      <c r="F17" s="70" t="s">
        <v>320</v>
      </c>
      <c r="G17" s="71" t="s">
        <v>321</v>
      </c>
      <c r="H17" s="23">
        <v>77.5</v>
      </c>
      <c r="I17" s="72">
        <v>75</v>
      </c>
      <c r="J17" s="29" t="s">
        <v>81</v>
      </c>
      <c r="K17" s="73">
        <v>14</v>
      </c>
      <c r="L17" s="16">
        <f t="shared" si="1"/>
        <v>1050</v>
      </c>
      <c r="M17" s="16" t="s">
        <v>192</v>
      </c>
      <c r="N17" s="28" t="s">
        <v>38</v>
      </c>
      <c r="O17" s="12"/>
      <c r="P17" s="12"/>
      <c r="Q17" s="12"/>
    </row>
    <row r="18" spans="1:17" ht="33.75" customHeight="1">
      <c r="A18" s="16">
        <v>12</v>
      </c>
      <c r="B18" s="17">
        <v>6</v>
      </c>
      <c r="C18" s="18">
        <f t="shared" si="0"/>
        <v>21.428571428571427</v>
      </c>
      <c r="D18" s="19">
        <v>6</v>
      </c>
      <c r="E18" s="20" t="s">
        <v>335</v>
      </c>
      <c r="F18" s="70" t="s">
        <v>336</v>
      </c>
      <c r="G18" s="71" t="s">
        <v>337</v>
      </c>
      <c r="H18" s="23">
        <v>98</v>
      </c>
      <c r="I18" s="72">
        <v>75</v>
      </c>
      <c r="J18" s="29" t="s">
        <v>338</v>
      </c>
      <c r="K18" s="73">
        <v>28</v>
      </c>
      <c r="L18" s="16">
        <f t="shared" si="1"/>
        <v>2100</v>
      </c>
      <c r="M18" s="16" t="s">
        <v>178</v>
      </c>
      <c r="N18" s="28" t="s">
        <v>38</v>
      </c>
      <c r="O18" s="12"/>
      <c r="P18" s="12"/>
      <c r="Q18" s="12"/>
    </row>
    <row r="19" spans="1:14" s="175" customFormat="1" ht="30" customHeight="1">
      <c r="A19" s="173" t="s">
        <v>392</v>
      </c>
      <c r="B19" s="173"/>
      <c r="C19" s="173"/>
      <c r="D19" s="174">
        <f>SUM(D7:D18)</f>
        <v>106</v>
      </c>
      <c r="E19" s="173" t="s">
        <v>393</v>
      </c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s="80" customFormat="1" ht="22.5" customHeight="1">
      <c r="A20" s="176" t="s">
        <v>394</v>
      </c>
      <c r="B20" s="176"/>
      <c r="C20" s="176"/>
      <c r="D20" s="176"/>
      <c r="E20" s="176"/>
      <c r="F20" s="176"/>
      <c r="G20" s="177" t="s">
        <v>395</v>
      </c>
      <c r="H20" s="177"/>
      <c r="I20" s="177"/>
      <c r="J20" s="177"/>
      <c r="K20" s="177"/>
      <c r="L20" s="177"/>
      <c r="M20" s="177"/>
      <c r="N20" s="177"/>
    </row>
    <row r="21" spans="1:14" ht="29.25">
      <c r="A21" s="13" t="s">
        <v>5</v>
      </c>
      <c r="B21" s="13" t="s">
        <v>6</v>
      </c>
      <c r="C21" s="13" t="s">
        <v>7</v>
      </c>
      <c r="D21" s="82" t="s">
        <v>8</v>
      </c>
      <c r="E21" s="13" t="s">
        <v>9</v>
      </c>
      <c r="F21" s="13" t="s">
        <v>10</v>
      </c>
      <c r="G21" s="13" t="s">
        <v>11</v>
      </c>
      <c r="H21" s="13" t="s">
        <v>12</v>
      </c>
      <c r="I21" s="13" t="s">
        <v>13</v>
      </c>
      <c r="J21" s="13" t="s">
        <v>14</v>
      </c>
      <c r="K21" s="13" t="s">
        <v>15</v>
      </c>
      <c r="L21" s="13" t="s">
        <v>16</v>
      </c>
      <c r="M21" s="13" t="s">
        <v>17</v>
      </c>
      <c r="N21" s="13" t="s">
        <v>18</v>
      </c>
    </row>
    <row r="22" spans="1:17" ht="33.75" customHeight="1">
      <c r="A22" s="16">
        <v>1</v>
      </c>
      <c r="B22" s="17">
        <v>1</v>
      </c>
      <c r="C22" s="18">
        <f aca="true" t="shared" si="2" ref="C22:C30">SUM(L22/H22)</f>
        <v>36.42121931908155</v>
      </c>
      <c r="D22" s="19">
        <v>12</v>
      </c>
      <c r="E22" s="20" t="s">
        <v>19</v>
      </c>
      <c r="F22" s="70" t="s">
        <v>20</v>
      </c>
      <c r="G22" s="71" t="s">
        <v>21</v>
      </c>
      <c r="H22" s="23">
        <v>126.3</v>
      </c>
      <c r="I22" s="72">
        <v>100</v>
      </c>
      <c r="J22" s="29" t="s">
        <v>396</v>
      </c>
      <c r="K22" s="73">
        <v>46</v>
      </c>
      <c r="L22" s="16">
        <f aca="true" t="shared" si="3" ref="L22:L30">SUM(I22*K22)</f>
        <v>4600</v>
      </c>
      <c r="M22" s="16" t="s">
        <v>164</v>
      </c>
      <c r="N22" s="28" t="s">
        <v>351</v>
      </c>
      <c r="O22" s="12"/>
      <c r="P22" s="12"/>
      <c r="Q22" s="12"/>
    </row>
    <row r="23" spans="1:17" ht="33.75" customHeight="1">
      <c r="A23" s="16">
        <v>2</v>
      </c>
      <c r="B23" s="17">
        <v>1</v>
      </c>
      <c r="C23" s="18">
        <f t="shared" si="2"/>
        <v>45.52652414885194</v>
      </c>
      <c r="D23" s="19">
        <v>12</v>
      </c>
      <c r="E23" s="20" t="s">
        <v>19</v>
      </c>
      <c r="F23" s="70" t="s">
        <v>20</v>
      </c>
      <c r="G23" s="71" t="s">
        <v>21</v>
      </c>
      <c r="H23" s="23">
        <v>126.3</v>
      </c>
      <c r="I23" s="72">
        <v>125</v>
      </c>
      <c r="J23" s="29" t="s">
        <v>396</v>
      </c>
      <c r="K23" s="73">
        <v>46</v>
      </c>
      <c r="L23" s="16">
        <f t="shared" si="3"/>
        <v>5750</v>
      </c>
      <c r="M23" s="16" t="s">
        <v>397</v>
      </c>
      <c r="N23" s="28" t="s">
        <v>24</v>
      </c>
      <c r="O23" s="12"/>
      <c r="P23" s="12"/>
      <c r="Q23" s="12"/>
    </row>
    <row r="24" spans="1:17" ht="33.75" customHeight="1">
      <c r="A24" s="16">
        <v>3</v>
      </c>
      <c r="B24" s="17">
        <v>1</v>
      </c>
      <c r="C24" s="18">
        <f t="shared" si="2"/>
        <v>54.8780487804878</v>
      </c>
      <c r="D24" s="19">
        <v>12</v>
      </c>
      <c r="E24" s="20" t="s">
        <v>115</v>
      </c>
      <c r="F24" s="70" t="s">
        <v>329</v>
      </c>
      <c r="G24" s="71" t="s">
        <v>330</v>
      </c>
      <c r="H24" s="23">
        <v>98.4</v>
      </c>
      <c r="I24" s="72">
        <v>75</v>
      </c>
      <c r="J24" s="29" t="s">
        <v>331</v>
      </c>
      <c r="K24" s="73">
        <v>72</v>
      </c>
      <c r="L24" s="16">
        <f t="shared" si="3"/>
        <v>5400</v>
      </c>
      <c r="M24" s="16" t="s">
        <v>238</v>
      </c>
      <c r="N24" s="28" t="s">
        <v>116</v>
      </c>
      <c r="O24" s="12"/>
      <c r="P24" s="12"/>
      <c r="Q24" s="12"/>
    </row>
    <row r="25" spans="1:17" ht="33.75" customHeight="1">
      <c r="A25" s="16">
        <v>4</v>
      </c>
      <c r="B25" s="17">
        <v>1</v>
      </c>
      <c r="C25" s="18">
        <f t="shared" si="2"/>
        <v>54.8780487804878</v>
      </c>
      <c r="D25" s="19">
        <v>12</v>
      </c>
      <c r="E25" s="20" t="s">
        <v>115</v>
      </c>
      <c r="F25" s="70" t="s">
        <v>329</v>
      </c>
      <c r="G25" s="71" t="s">
        <v>330</v>
      </c>
      <c r="H25" s="23">
        <v>98.4</v>
      </c>
      <c r="I25" s="72">
        <v>75</v>
      </c>
      <c r="J25" s="29" t="s">
        <v>331</v>
      </c>
      <c r="K25" s="73">
        <v>72</v>
      </c>
      <c r="L25" s="16">
        <f t="shared" si="3"/>
        <v>5400</v>
      </c>
      <c r="M25" s="16" t="s">
        <v>238</v>
      </c>
      <c r="N25" s="28" t="s">
        <v>116</v>
      </c>
      <c r="O25" s="12"/>
      <c r="P25" s="12"/>
      <c r="Q25" s="12"/>
    </row>
    <row r="26" spans="1:17" ht="33.75" customHeight="1">
      <c r="A26" s="16">
        <v>5</v>
      </c>
      <c r="B26" s="17">
        <v>2</v>
      </c>
      <c r="C26" s="18">
        <f t="shared" si="2"/>
        <v>50.43859649122807</v>
      </c>
      <c r="D26" s="19">
        <v>10</v>
      </c>
      <c r="E26" s="20" t="s">
        <v>240</v>
      </c>
      <c r="F26" s="70" t="s">
        <v>241</v>
      </c>
      <c r="G26" s="71" t="s">
        <v>242</v>
      </c>
      <c r="H26" s="23">
        <v>68.4</v>
      </c>
      <c r="I26" s="72">
        <v>75</v>
      </c>
      <c r="J26" s="29" t="s">
        <v>396</v>
      </c>
      <c r="K26" s="73">
        <v>46</v>
      </c>
      <c r="L26" s="16">
        <f t="shared" si="3"/>
        <v>3450</v>
      </c>
      <c r="M26" s="16" t="s">
        <v>238</v>
      </c>
      <c r="N26" s="28" t="s">
        <v>30</v>
      </c>
      <c r="O26" s="12"/>
      <c r="P26" s="12"/>
      <c r="Q26" s="12"/>
    </row>
    <row r="27" spans="1:17" ht="33.75" customHeight="1">
      <c r="A27" s="16">
        <v>6</v>
      </c>
      <c r="B27" s="17">
        <v>2</v>
      </c>
      <c r="C27" s="18">
        <f t="shared" si="2"/>
        <v>50.43859649122807</v>
      </c>
      <c r="D27" s="19">
        <v>10</v>
      </c>
      <c r="E27" s="20" t="s">
        <v>240</v>
      </c>
      <c r="F27" s="70" t="s">
        <v>241</v>
      </c>
      <c r="G27" s="71" t="s">
        <v>242</v>
      </c>
      <c r="H27" s="23">
        <v>68.4</v>
      </c>
      <c r="I27" s="72">
        <v>75</v>
      </c>
      <c r="J27" s="29" t="s">
        <v>396</v>
      </c>
      <c r="K27" s="73">
        <v>46</v>
      </c>
      <c r="L27" s="16">
        <f t="shared" si="3"/>
        <v>3450</v>
      </c>
      <c r="M27" s="16" t="s">
        <v>238</v>
      </c>
      <c r="N27" s="28" t="s">
        <v>30</v>
      </c>
      <c r="O27" s="12"/>
      <c r="P27" s="12"/>
      <c r="Q27" s="12"/>
    </row>
    <row r="28" spans="1:17" ht="33.75" customHeight="1">
      <c r="A28" s="16">
        <v>7</v>
      </c>
      <c r="B28" s="17">
        <v>4</v>
      </c>
      <c r="C28" s="18">
        <f t="shared" si="2"/>
        <v>18.39926402943882</v>
      </c>
      <c r="D28" s="19">
        <v>8</v>
      </c>
      <c r="E28" s="20" t="s">
        <v>26</v>
      </c>
      <c r="F28" s="70" t="s">
        <v>27</v>
      </c>
      <c r="G28" s="71" t="s">
        <v>28</v>
      </c>
      <c r="H28" s="23">
        <v>108.7</v>
      </c>
      <c r="I28" s="72">
        <v>125</v>
      </c>
      <c r="J28" s="29" t="s">
        <v>396</v>
      </c>
      <c r="K28" s="73">
        <v>16</v>
      </c>
      <c r="L28" s="16">
        <f t="shared" si="3"/>
        <v>2000</v>
      </c>
      <c r="M28" s="27" t="s">
        <v>268</v>
      </c>
      <c r="N28" s="28" t="s">
        <v>30</v>
      </c>
      <c r="O28" s="12"/>
      <c r="P28" s="12"/>
      <c r="Q28" s="12"/>
    </row>
    <row r="29" spans="1:17" ht="33.75" customHeight="1">
      <c r="A29" s="16">
        <v>8</v>
      </c>
      <c r="B29" s="17">
        <v>5</v>
      </c>
      <c r="C29" s="18">
        <f t="shared" si="2"/>
        <v>14.719411223551058</v>
      </c>
      <c r="D29" s="19">
        <v>7</v>
      </c>
      <c r="E29" s="20" t="s">
        <v>26</v>
      </c>
      <c r="F29" s="70" t="s">
        <v>27</v>
      </c>
      <c r="G29" s="71" t="s">
        <v>28</v>
      </c>
      <c r="H29" s="23">
        <v>108.7</v>
      </c>
      <c r="I29" s="72">
        <v>100</v>
      </c>
      <c r="J29" s="29" t="s">
        <v>396</v>
      </c>
      <c r="K29" s="73">
        <v>16</v>
      </c>
      <c r="L29" s="16">
        <f t="shared" si="3"/>
        <v>1600</v>
      </c>
      <c r="M29" s="16" t="s">
        <v>192</v>
      </c>
      <c r="N29" s="28" t="s">
        <v>30</v>
      </c>
      <c r="O29" s="12"/>
      <c r="P29" s="12"/>
      <c r="Q29" s="12"/>
    </row>
    <row r="30" spans="1:17" ht="33.75" customHeight="1">
      <c r="A30" s="16">
        <v>9</v>
      </c>
      <c r="B30" s="17">
        <v>7</v>
      </c>
      <c r="C30" s="18">
        <f t="shared" si="2"/>
        <v>45.65217391304348</v>
      </c>
      <c r="D30" s="19">
        <v>5</v>
      </c>
      <c r="E30" s="20" t="s">
        <v>100</v>
      </c>
      <c r="F30" s="70" t="s">
        <v>101</v>
      </c>
      <c r="G30" s="71" t="s">
        <v>102</v>
      </c>
      <c r="H30" s="23">
        <v>80.5</v>
      </c>
      <c r="I30" s="72">
        <v>75</v>
      </c>
      <c r="J30" s="29" t="s">
        <v>396</v>
      </c>
      <c r="K30" s="73">
        <v>49</v>
      </c>
      <c r="L30" s="16">
        <f t="shared" si="3"/>
        <v>3675</v>
      </c>
      <c r="M30" s="16" t="s">
        <v>238</v>
      </c>
      <c r="N30" s="28" t="s">
        <v>30</v>
      </c>
      <c r="O30" s="12"/>
      <c r="P30" s="12"/>
      <c r="Q30" s="12"/>
    </row>
    <row r="31" spans="1:14" s="175" customFormat="1" ht="30" customHeight="1">
      <c r="A31" s="173" t="s">
        <v>392</v>
      </c>
      <c r="B31" s="173"/>
      <c r="C31" s="173"/>
      <c r="D31" s="174">
        <f>SUM(D22:D30)</f>
        <v>88</v>
      </c>
      <c r="E31" s="173" t="s">
        <v>398</v>
      </c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s="80" customFormat="1" ht="22.5" customHeight="1">
      <c r="A32" s="176" t="s">
        <v>399</v>
      </c>
      <c r="B32" s="176"/>
      <c r="C32" s="176"/>
      <c r="D32" s="176"/>
      <c r="E32" s="176"/>
      <c r="F32" s="176"/>
      <c r="G32" s="177" t="s">
        <v>400</v>
      </c>
      <c r="H32" s="177"/>
      <c r="I32" s="177"/>
      <c r="J32" s="177"/>
      <c r="K32" s="177"/>
      <c r="L32" s="177"/>
      <c r="M32" s="177"/>
      <c r="N32" s="177"/>
    </row>
    <row r="33" spans="1:14" ht="29.25">
      <c r="A33" s="13" t="s">
        <v>5</v>
      </c>
      <c r="B33" s="13" t="s">
        <v>6</v>
      </c>
      <c r="C33" s="13" t="s">
        <v>7</v>
      </c>
      <c r="D33" s="82" t="s">
        <v>8</v>
      </c>
      <c r="E33" s="13" t="s">
        <v>9</v>
      </c>
      <c r="F33" s="13" t="s">
        <v>10</v>
      </c>
      <c r="G33" s="13" t="s">
        <v>11</v>
      </c>
      <c r="H33" s="13" t="s">
        <v>12</v>
      </c>
      <c r="I33" s="13" t="s">
        <v>13</v>
      </c>
      <c r="J33" s="13" t="s">
        <v>14</v>
      </c>
      <c r="K33" s="13" t="s">
        <v>15</v>
      </c>
      <c r="L33" s="13" t="s">
        <v>16</v>
      </c>
      <c r="M33" s="13" t="s">
        <v>17</v>
      </c>
      <c r="N33" s="13" t="s">
        <v>18</v>
      </c>
    </row>
    <row r="34" spans="1:17" ht="33.75" customHeight="1">
      <c r="A34" s="16">
        <v>1</v>
      </c>
      <c r="B34" s="17">
        <v>1</v>
      </c>
      <c r="C34" s="18">
        <f aca="true" t="shared" si="4" ref="C34:C42">SUM(L34/H34)</f>
        <v>53.03970223325062</v>
      </c>
      <c r="D34" s="19">
        <v>12</v>
      </c>
      <c r="E34" s="20" t="s">
        <v>235</v>
      </c>
      <c r="F34" s="70" t="s">
        <v>236</v>
      </c>
      <c r="G34" s="106" t="s">
        <v>237</v>
      </c>
      <c r="H34" s="23">
        <v>80.6</v>
      </c>
      <c r="I34" s="72">
        <v>75</v>
      </c>
      <c r="J34" s="29" t="s">
        <v>42</v>
      </c>
      <c r="K34" s="73">
        <v>57</v>
      </c>
      <c r="L34" s="16">
        <f aca="true" t="shared" si="5" ref="L34:L42">SUM(I34*K34)</f>
        <v>4275</v>
      </c>
      <c r="M34" s="27" t="s">
        <v>238</v>
      </c>
      <c r="N34" s="28" t="s">
        <v>239</v>
      </c>
      <c r="O34" s="12"/>
      <c r="P34" s="12"/>
      <c r="Q34" s="12"/>
    </row>
    <row r="35" spans="1:17" ht="33.75" customHeight="1">
      <c r="A35" s="16">
        <v>2</v>
      </c>
      <c r="B35" s="17">
        <v>1</v>
      </c>
      <c r="C35" s="18">
        <f t="shared" si="4"/>
        <v>53.53982300884956</v>
      </c>
      <c r="D35" s="19">
        <v>12</v>
      </c>
      <c r="E35" s="20" t="s">
        <v>297</v>
      </c>
      <c r="F35" s="70" t="s">
        <v>298</v>
      </c>
      <c r="G35" s="114" t="s">
        <v>299</v>
      </c>
      <c r="H35" s="23">
        <v>79.1</v>
      </c>
      <c r="I35" s="72">
        <v>55</v>
      </c>
      <c r="J35" s="29" t="s">
        <v>401</v>
      </c>
      <c r="K35" s="73">
        <v>77</v>
      </c>
      <c r="L35" s="16">
        <f t="shared" si="5"/>
        <v>4235</v>
      </c>
      <c r="M35" s="16" t="s">
        <v>238</v>
      </c>
      <c r="N35" s="28" t="s">
        <v>38</v>
      </c>
      <c r="O35" s="12"/>
      <c r="P35" s="12"/>
      <c r="Q35" s="12"/>
    </row>
    <row r="36" spans="1:17" ht="33.75" customHeight="1">
      <c r="A36" s="16">
        <v>3</v>
      </c>
      <c r="B36" s="17">
        <v>2</v>
      </c>
      <c r="C36" s="18">
        <f t="shared" si="4"/>
        <v>34.779411764705884</v>
      </c>
      <c r="D36" s="19">
        <v>10</v>
      </c>
      <c r="E36" s="75"/>
      <c r="F36" s="70" t="s">
        <v>313</v>
      </c>
      <c r="G36" s="114" t="s">
        <v>314</v>
      </c>
      <c r="H36" s="23">
        <v>68</v>
      </c>
      <c r="I36" s="72">
        <v>55</v>
      </c>
      <c r="J36" s="29" t="s">
        <v>402</v>
      </c>
      <c r="K36" s="73">
        <v>43</v>
      </c>
      <c r="L36" s="16">
        <f t="shared" si="5"/>
        <v>2365</v>
      </c>
      <c r="M36" s="16" t="s">
        <v>172</v>
      </c>
      <c r="N36" s="28" t="s">
        <v>38</v>
      </c>
      <c r="O36" s="12"/>
      <c r="P36" s="12"/>
      <c r="Q36" s="12"/>
    </row>
    <row r="37" spans="1:17" ht="33.75" customHeight="1">
      <c r="A37" s="16">
        <v>4</v>
      </c>
      <c r="B37" s="17">
        <v>2</v>
      </c>
      <c r="C37" s="18">
        <f t="shared" si="4"/>
        <v>21.162790697674417</v>
      </c>
      <c r="D37" s="19">
        <v>10</v>
      </c>
      <c r="E37" s="75"/>
      <c r="F37" s="70" t="s">
        <v>292</v>
      </c>
      <c r="G37" s="71" t="s">
        <v>293</v>
      </c>
      <c r="H37" s="23">
        <v>107.5</v>
      </c>
      <c r="I37" s="72">
        <v>35</v>
      </c>
      <c r="J37" s="29" t="s">
        <v>294</v>
      </c>
      <c r="K37" s="73">
        <v>65</v>
      </c>
      <c r="L37" s="16">
        <f t="shared" si="5"/>
        <v>2275</v>
      </c>
      <c r="M37" s="16" t="s">
        <v>178</v>
      </c>
      <c r="N37" s="28" t="s">
        <v>295</v>
      </c>
      <c r="O37" s="12"/>
      <c r="P37" s="12"/>
      <c r="Q37" s="12"/>
    </row>
    <row r="38" spans="1:17" ht="33.75" customHeight="1">
      <c r="A38" s="16">
        <v>5</v>
      </c>
      <c r="B38" s="17">
        <v>2</v>
      </c>
      <c r="C38" s="18">
        <f t="shared" si="4"/>
        <v>30.821917808219176</v>
      </c>
      <c r="D38" s="19">
        <v>10</v>
      </c>
      <c r="E38" s="20" t="s">
        <v>403</v>
      </c>
      <c r="F38" s="70" t="s">
        <v>40</v>
      </c>
      <c r="G38" s="71" t="s">
        <v>41</v>
      </c>
      <c r="H38" s="23">
        <v>87.6</v>
      </c>
      <c r="I38" s="72">
        <v>45</v>
      </c>
      <c r="J38" s="29" t="s">
        <v>42</v>
      </c>
      <c r="K38" s="26">
        <v>60</v>
      </c>
      <c r="L38" s="16">
        <f t="shared" si="5"/>
        <v>2700</v>
      </c>
      <c r="M38" s="27" t="s">
        <v>273</v>
      </c>
      <c r="N38" s="28" t="s">
        <v>44</v>
      </c>
      <c r="O38" s="12"/>
      <c r="P38" s="12"/>
      <c r="Q38" s="12"/>
    </row>
    <row r="39" spans="1:14" ht="33.75" customHeight="1">
      <c r="A39" s="16">
        <v>6</v>
      </c>
      <c r="B39" s="17">
        <v>2</v>
      </c>
      <c r="C39" s="18">
        <f t="shared" si="4"/>
        <v>19.345238095238095</v>
      </c>
      <c r="D39" s="19">
        <v>10</v>
      </c>
      <c r="E39" s="20" t="s">
        <v>211</v>
      </c>
      <c r="F39" s="70" t="s">
        <v>212</v>
      </c>
      <c r="G39" s="71" t="s">
        <v>213</v>
      </c>
      <c r="H39" s="23">
        <v>100.8</v>
      </c>
      <c r="I39" s="72">
        <v>150</v>
      </c>
      <c r="J39" s="29" t="s">
        <v>404</v>
      </c>
      <c r="K39" s="73">
        <v>13</v>
      </c>
      <c r="L39" s="16">
        <f t="shared" si="5"/>
        <v>1950</v>
      </c>
      <c r="M39" s="16" t="s">
        <v>172</v>
      </c>
      <c r="N39" s="28" t="s">
        <v>38</v>
      </c>
    </row>
    <row r="40" spans="1:14" ht="33.75" customHeight="1">
      <c r="A40" s="16">
        <v>7</v>
      </c>
      <c r="B40" s="17">
        <v>4</v>
      </c>
      <c r="C40" s="18">
        <f t="shared" si="4"/>
        <v>25.185643564356436</v>
      </c>
      <c r="D40" s="19">
        <v>8</v>
      </c>
      <c r="E40" s="20" t="s">
        <v>174</v>
      </c>
      <c r="F40" s="70" t="s">
        <v>175</v>
      </c>
      <c r="G40" s="71" t="s">
        <v>176</v>
      </c>
      <c r="H40" s="23">
        <v>80.8</v>
      </c>
      <c r="I40" s="72">
        <v>55</v>
      </c>
      <c r="J40" s="29" t="s">
        <v>405</v>
      </c>
      <c r="K40" s="73">
        <v>37</v>
      </c>
      <c r="L40" s="16">
        <f t="shared" si="5"/>
        <v>2035</v>
      </c>
      <c r="M40" s="16" t="s">
        <v>178</v>
      </c>
      <c r="N40" s="28" t="s">
        <v>91</v>
      </c>
    </row>
    <row r="41" spans="1:17" ht="33.75" customHeight="1">
      <c r="A41" s="16">
        <v>8</v>
      </c>
      <c r="B41" s="17">
        <v>4</v>
      </c>
      <c r="C41" s="18">
        <f t="shared" si="4"/>
        <v>48.541476754785776</v>
      </c>
      <c r="D41" s="19">
        <v>8</v>
      </c>
      <c r="E41" s="20" t="s">
        <v>92</v>
      </c>
      <c r="F41" s="70" t="s">
        <v>93</v>
      </c>
      <c r="G41" s="114" t="s">
        <v>94</v>
      </c>
      <c r="H41" s="23">
        <v>109.7</v>
      </c>
      <c r="I41" s="72">
        <v>75</v>
      </c>
      <c r="J41" s="29" t="s">
        <v>95</v>
      </c>
      <c r="K41" s="73">
        <v>71</v>
      </c>
      <c r="L41" s="16">
        <f t="shared" si="5"/>
        <v>5325</v>
      </c>
      <c r="M41" s="27" t="s">
        <v>238</v>
      </c>
      <c r="N41" s="28" t="s">
        <v>38</v>
      </c>
      <c r="O41" s="12"/>
      <c r="P41" s="12"/>
      <c r="Q41" s="12"/>
    </row>
    <row r="42" spans="1:17" ht="33.75" customHeight="1">
      <c r="A42" s="16">
        <v>9</v>
      </c>
      <c r="B42" s="17">
        <v>5</v>
      </c>
      <c r="C42" s="18">
        <f t="shared" si="4"/>
        <v>47.64512595837897</v>
      </c>
      <c r="D42" s="19">
        <v>7</v>
      </c>
      <c r="E42" s="20" t="s">
        <v>96</v>
      </c>
      <c r="F42" s="70" t="s">
        <v>97</v>
      </c>
      <c r="G42" s="114" t="s">
        <v>98</v>
      </c>
      <c r="H42" s="23">
        <v>91.3</v>
      </c>
      <c r="I42" s="72">
        <v>75</v>
      </c>
      <c r="J42" s="29" t="s">
        <v>95</v>
      </c>
      <c r="K42" s="73">
        <v>58</v>
      </c>
      <c r="L42" s="16">
        <f t="shared" si="5"/>
        <v>4350</v>
      </c>
      <c r="M42" s="27" t="s">
        <v>238</v>
      </c>
      <c r="N42" s="28" t="s">
        <v>99</v>
      </c>
      <c r="O42" s="12"/>
      <c r="P42" s="12"/>
      <c r="Q42" s="12"/>
    </row>
    <row r="43" spans="1:14" s="175" customFormat="1" ht="30" customHeight="1">
      <c r="A43" s="178" t="s">
        <v>392</v>
      </c>
      <c r="B43" s="178"/>
      <c r="C43" s="178"/>
      <c r="D43" s="179">
        <f>SUM(D34:D42)</f>
        <v>87</v>
      </c>
      <c r="E43" s="178" t="s">
        <v>406</v>
      </c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s="80" customFormat="1" ht="22.5" customHeight="1">
      <c r="A44" s="176" t="s">
        <v>407</v>
      </c>
      <c r="B44" s="176"/>
      <c r="C44" s="176"/>
      <c r="D44" s="176"/>
      <c r="E44" s="176"/>
      <c r="F44" s="176"/>
      <c r="G44" s="177" t="s">
        <v>408</v>
      </c>
      <c r="H44" s="177"/>
      <c r="I44" s="177"/>
      <c r="J44" s="177"/>
      <c r="K44" s="177"/>
      <c r="L44" s="177"/>
      <c r="M44" s="177"/>
      <c r="N44" s="177"/>
    </row>
    <row r="45" spans="1:14" ht="29.25">
      <c r="A45" s="13" t="s">
        <v>5</v>
      </c>
      <c r="B45" s="13" t="s">
        <v>6</v>
      </c>
      <c r="C45" s="13" t="s">
        <v>7</v>
      </c>
      <c r="D45" s="82" t="s">
        <v>8</v>
      </c>
      <c r="E45" s="13" t="s">
        <v>9</v>
      </c>
      <c r="F45" s="13" t="s">
        <v>10</v>
      </c>
      <c r="G45" s="13" t="s">
        <v>11</v>
      </c>
      <c r="H45" s="13" t="s">
        <v>12</v>
      </c>
      <c r="I45" s="13" t="s">
        <v>13</v>
      </c>
      <c r="J45" s="13" t="s">
        <v>14</v>
      </c>
      <c r="K45" s="13" t="s">
        <v>15</v>
      </c>
      <c r="L45" s="13" t="s">
        <v>16</v>
      </c>
      <c r="M45" s="13" t="s">
        <v>17</v>
      </c>
      <c r="N45" s="13" t="s">
        <v>18</v>
      </c>
    </row>
    <row r="46" spans="1:17" ht="33.75" customHeight="1">
      <c r="A46" s="16">
        <v>1</v>
      </c>
      <c r="B46" s="17">
        <v>1</v>
      </c>
      <c r="C46" s="18">
        <f>SUM(L46/H46)</f>
        <v>56.54205607476635</v>
      </c>
      <c r="D46" s="19">
        <v>12</v>
      </c>
      <c r="E46" s="20" t="s">
        <v>70</v>
      </c>
      <c r="F46" s="70" t="s">
        <v>71</v>
      </c>
      <c r="G46" s="114" t="s">
        <v>72</v>
      </c>
      <c r="H46" s="23">
        <v>74.9</v>
      </c>
      <c r="I46" s="72">
        <v>55</v>
      </c>
      <c r="J46" s="29" t="s">
        <v>73</v>
      </c>
      <c r="K46" s="73">
        <v>77</v>
      </c>
      <c r="L46" s="16">
        <f>SUM(I46*K46)</f>
        <v>4235</v>
      </c>
      <c r="M46" s="16" t="s">
        <v>238</v>
      </c>
      <c r="N46" s="28" t="s">
        <v>173</v>
      </c>
      <c r="O46" s="12"/>
      <c r="P46" s="12"/>
      <c r="Q46" s="12"/>
    </row>
    <row r="47" spans="1:17" ht="33.75" customHeight="1">
      <c r="A47" s="16">
        <v>2</v>
      </c>
      <c r="B47" s="17">
        <v>2</v>
      </c>
      <c r="C47" s="18">
        <f>SUM(L47/H47)</f>
        <v>35.96491228070175</v>
      </c>
      <c r="D47" s="19">
        <v>10</v>
      </c>
      <c r="E47" s="20" t="s">
        <v>345</v>
      </c>
      <c r="F47" s="70" t="s">
        <v>346</v>
      </c>
      <c r="G47" s="71" t="s">
        <v>347</v>
      </c>
      <c r="H47" s="23">
        <v>85.5</v>
      </c>
      <c r="I47" s="72">
        <v>75</v>
      </c>
      <c r="J47" s="29" t="s">
        <v>73</v>
      </c>
      <c r="K47" s="73">
        <v>41</v>
      </c>
      <c r="L47" s="16">
        <f>SUM(I47*K47)</f>
        <v>3075</v>
      </c>
      <c r="M47" s="16" t="s">
        <v>164</v>
      </c>
      <c r="N47" s="28" t="s">
        <v>173</v>
      </c>
      <c r="O47" s="12"/>
      <c r="P47" s="12"/>
      <c r="Q47" s="12"/>
    </row>
    <row r="48" spans="1:17" ht="33.75" customHeight="1">
      <c r="A48" s="16">
        <v>3</v>
      </c>
      <c r="B48" s="17">
        <v>2</v>
      </c>
      <c r="C48" s="18">
        <v>27.17391304347826</v>
      </c>
      <c r="D48" s="19">
        <v>10</v>
      </c>
      <c r="E48" s="20" t="s">
        <v>385</v>
      </c>
      <c r="F48" s="70" t="s">
        <v>386</v>
      </c>
      <c r="G48" s="114" t="s">
        <v>387</v>
      </c>
      <c r="H48" s="23">
        <v>92</v>
      </c>
      <c r="I48" s="72">
        <v>100</v>
      </c>
      <c r="J48" s="29" t="s">
        <v>73</v>
      </c>
      <c r="K48" s="73">
        <v>25</v>
      </c>
      <c r="L48" s="16">
        <v>2500</v>
      </c>
      <c r="M48" s="16" t="s">
        <v>172</v>
      </c>
      <c r="N48" s="28" t="s">
        <v>173</v>
      </c>
      <c r="O48" s="12"/>
      <c r="P48" s="12"/>
      <c r="Q48" s="12"/>
    </row>
    <row r="49" spans="1:17" ht="33.75" customHeight="1">
      <c r="A49" s="16">
        <v>4</v>
      </c>
      <c r="B49" s="17">
        <v>3</v>
      </c>
      <c r="C49" s="18">
        <f aca="true" t="shared" si="6" ref="C49:C54">SUM(L49/H49)</f>
        <v>47.65624999999999</v>
      </c>
      <c r="D49" s="19">
        <v>9</v>
      </c>
      <c r="E49" s="20" t="s">
        <v>359</v>
      </c>
      <c r="F49" s="70" t="s">
        <v>360</v>
      </c>
      <c r="G49" s="114" t="s">
        <v>361</v>
      </c>
      <c r="H49" s="23">
        <v>70.4</v>
      </c>
      <c r="I49" s="72">
        <v>55</v>
      </c>
      <c r="J49" s="29" t="s">
        <v>73</v>
      </c>
      <c r="K49" s="73">
        <v>61</v>
      </c>
      <c r="L49" s="16">
        <f aca="true" t="shared" si="7" ref="L49:L54">SUM(I49*K49)</f>
        <v>3355</v>
      </c>
      <c r="M49" s="16" t="s">
        <v>164</v>
      </c>
      <c r="N49" s="28" t="s">
        <v>173</v>
      </c>
      <c r="O49" s="12"/>
      <c r="P49" s="12"/>
      <c r="Q49" s="12"/>
    </row>
    <row r="50" spans="1:17" ht="33.75" customHeight="1">
      <c r="A50" s="16">
        <v>5</v>
      </c>
      <c r="B50" s="17">
        <v>3</v>
      </c>
      <c r="C50" s="18">
        <f t="shared" si="6"/>
        <v>48.828125</v>
      </c>
      <c r="D50" s="19">
        <v>9</v>
      </c>
      <c r="E50" s="20" t="s">
        <v>363</v>
      </c>
      <c r="F50" s="70" t="s">
        <v>364</v>
      </c>
      <c r="G50" s="114" t="s">
        <v>365</v>
      </c>
      <c r="H50" s="23">
        <v>76.8</v>
      </c>
      <c r="I50" s="72">
        <v>75</v>
      </c>
      <c r="J50" s="29" t="s">
        <v>73</v>
      </c>
      <c r="K50" s="73">
        <v>50</v>
      </c>
      <c r="L50" s="16">
        <f t="shared" si="7"/>
        <v>3750</v>
      </c>
      <c r="M50" s="16" t="s">
        <v>238</v>
      </c>
      <c r="N50" s="28" t="s">
        <v>173</v>
      </c>
      <c r="O50" s="12"/>
      <c r="P50" s="12"/>
      <c r="Q50" s="12"/>
    </row>
    <row r="51" spans="1:17" ht="33.75" customHeight="1">
      <c r="A51" s="16">
        <v>6</v>
      </c>
      <c r="B51" s="17">
        <v>3</v>
      </c>
      <c r="C51" s="18">
        <f t="shared" si="6"/>
        <v>33.30275229357798</v>
      </c>
      <c r="D51" s="19">
        <v>9</v>
      </c>
      <c r="E51" s="20" t="s">
        <v>169</v>
      </c>
      <c r="F51" s="70" t="s">
        <v>170</v>
      </c>
      <c r="G51" s="71" t="s">
        <v>171</v>
      </c>
      <c r="H51" s="23">
        <v>54.5</v>
      </c>
      <c r="I51" s="72">
        <v>55</v>
      </c>
      <c r="J51" s="29" t="s">
        <v>73</v>
      </c>
      <c r="K51" s="73">
        <v>33</v>
      </c>
      <c r="L51" s="16">
        <f t="shared" si="7"/>
        <v>1815</v>
      </c>
      <c r="M51" s="16" t="s">
        <v>172</v>
      </c>
      <c r="N51" s="28" t="s">
        <v>173</v>
      </c>
      <c r="O51" s="12"/>
      <c r="P51" s="12"/>
      <c r="Q51" s="12"/>
    </row>
    <row r="52" spans="1:17" ht="33.75" customHeight="1">
      <c r="A52" s="16">
        <v>7</v>
      </c>
      <c r="B52" s="17">
        <v>3</v>
      </c>
      <c r="C52" s="18">
        <f t="shared" si="6"/>
        <v>21.576524741081702</v>
      </c>
      <c r="D52" s="19">
        <v>9</v>
      </c>
      <c r="E52" s="20" t="s">
        <v>265</v>
      </c>
      <c r="F52" s="70" t="s">
        <v>266</v>
      </c>
      <c r="G52" s="114" t="s">
        <v>267</v>
      </c>
      <c r="H52" s="23">
        <v>86.9</v>
      </c>
      <c r="I52" s="72">
        <v>125</v>
      </c>
      <c r="J52" s="29" t="s">
        <v>73</v>
      </c>
      <c r="K52" s="73">
        <v>15</v>
      </c>
      <c r="L52" s="16">
        <f t="shared" si="7"/>
        <v>1875</v>
      </c>
      <c r="M52" s="16" t="s">
        <v>172</v>
      </c>
      <c r="N52" s="28" t="s">
        <v>38</v>
      </c>
      <c r="O52" s="12"/>
      <c r="P52" s="12"/>
      <c r="Q52" s="12"/>
    </row>
    <row r="53" spans="1:17" ht="33.75" customHeight="1">
      <c r="A53" s="16">
        <v>8</v>
      </c>
      <c r="B53" s="17">
        <v>4</v>
      </c>
      <c r="C53" s="18">
        <f t="shared" si="6"/>
        <v>16.374269005847953</v>
      </c>
      <c r="D53" s="19">
        <v>8</v>
      </c>
      <c r="E53" s="20" t="s">
        <v>345</v>
      </c>
      <c r="F53" s="70" t="s">
        <v>346</v>
      </c>
      <c r="G53" s="71" t="s">
        <v>347</v>
      </c>
      <c r="H53" s="23">
        <v>85.5</v>
      </c>
      <c r="I53" s="72">
        <v>100</v>
      </c>
      <c r="J53" s="29" t="s">
        <v>73</v>
      </c>
      <c r="K53" s="73">
        <v>14</v>
      </c>
      <c r="L53" s="16">
        <f t="shared" si="7"/>
        <v>1400</v>
      </c>
      <c r="M53" s="16" t="s">
        <v>178</v>
      </c>
      <c r="N53" s="28" t="s">
        <v>173</v>
      </c>
      <c r="O53" s="12"/>
      <c r="P53" s="12"/>
      <c r="Q53" s="12"/>
    </row>
    <row r="54" spans="1:17" ht="33.75" customHeight="1">
      <c r="A54" s="16">
        <v>9</v>
      </c>
      <c r="B54" s="17">
        <v>5</v>
      </c>
      <c r="C54" s="18">
        <f t="shared" si="6"/>
        <v>35.01628664495114</v>
      </c>
      <c r="D54" s="19">
        <v>7</v>
      </c>
      <c r="E54" s="20" t="s">
        <v>250</v>
      </c>
      <c r="F54" s="70" t="s">
        <v>251</v>
      </c>
      <c r="G54" s="106" t="s">
        <v>252</v>
      </c>
      <c r="H54" s="23">
        <v>92.1</v>
      </c>
      <c r="I54" s="72">
        <v>75</v>
      </c>
      <c r="J54" s="29" t="s">
        <v>73</v>
      </c>
      <c r="K54" s="73">
        <v>43</v>
      </c>
      <c r="L54" s="16">
        <f t="shared" si="7"/>
        <v>3225</v>
      </c>
      <c r="M54" s="16" t="s">
        <v>172</v>
      </c>
      <c r="N54" s="28" t="s">
        <v>173</v>
      </c>
      <c r="O54" s="12"/>
      <c r="P54" s="12"/>
      <c r="Q54" s="12"/>
    </row>
    <row r="55" spans="1:14" s="175" customFormat="1" ht="30" customHeight="1">
      <c r="A55" s="178" t="s">
        <v>392</v>
      </c>
      <c r="B55" s="178"/>
      <c r="C55" s="178"/>
      <c r="D55" s="179">
        <f>SUM(D46:D54)</f>
        <v>83</v>
      </c>
      <c r="E55" s="178" t="s">
        <v>409</v>
      </c>
      <c r="F55" s="178"/>
      <c r="G55" s="178"/>
      <c r="H55" s="178"/>
      <c r="I55" s="178"/>
      <c r="J55" s="178"/>
      <c r="K55" s="178"/>
      <c r="L55" s="178"/>
      <c r="M55" s="178"/>
      <c r="N55" s="178"/>
    </row>
    <row r="56" spans="1:14" s="80" customFormat="1" ht="22.5" customHeight="1">
      <c r="A56" s="176" t="s">
        <v>410</v>
      </c>
      <c r="B56" s="176"/>
      <c r="C56" s="176"/>
      <c r="D56" s="176"/>
      <c r="E56" s="176"/>
      <c r="F56" s="176"/>
      <c r="G56" s="177" t="s">
        <v>411</v>
      </c>
      <c r="H56" s="177"/>
      <c r="I56" s="177"/>
      <c r="J56" s="177"/>
      <c r="K56" s="177"/>
      <c r="L56" s="177"/>
      <c r="M56" s="177"/>
      <c r="N56" s="177"/>
    </row>
    <row r="57" spans="1:14" ht="29.25">
      <c r="A57" s="13" t="s">
        <v>5</v>
      </c>
      <c r="B57" s="13" t="s">
        <v>6</v>
      </c>
      <c r="C57" s="13" t="s">
        <v>7</v>
      </c>
      <c r="D57" s="82" t="s">
        <v>8</v>
      </c>
      <c r="E57" s="13" t="s">
        <v>9</v>
      </c>
      <c r="F57" s="13" t="s">
        <v>10</v>
      </c>
      <c r="G57" s="13" t="s">
        <v>11</v>
      </c>
      <c r="H57" s="13" t="s">
        <v>12</v>
      </c>
      <c r="I57" s="13" t="s">
        <v>13</v>
      </c>
      <c r="J57" s="13" t="s">
        <v>14</v>
      </c>
      <c r="K57" s="13" t="s">
        <v>15</v>
      </c>
      <c r="L57" s="13" t="s">
        <v>16</v>
      </c>
      <c r="M57" s="13" t="s">
        <v>17</v>
      </c>
      <c r="N57" s="13" t="s">
        <v>18</v>
      </c>
    </row>
    <row r="58" spans="1:17" ht="33.75" customHeight="1">
      <c r="A58" s="16">
        <v>1</v>
      </c>
      <c r="B58" s="17">
        <v>1</v>
      </c>
      <c r="C58" s="18">
        <f>SUM(L58/H58)</f>
        <v>27.172653534183084</v>
      </c>
      <c r="D58" s="19">
        <v>12</v>
      </c>
      <c r="E58" s="20" t="s">
        <v>51</v>
      </c>
      <c r="F58" s="70" t="s">
        <v>52</v>
      </c>
      <c r="G58" s="71" t="s">
        <v>53</v>
      </c>
      <c r="H58" s="23">
        <v>86.3</v>
      </c>
      <c r="I58" s="72">
        <v>35</v>
      </c>
      <c r="J58" s="107" t="s">
        <v>290</v>
      </c>
      <c r="K58" s="26">
        <v>67</v>
      </c>
      <c r="L58" s="16">
        <f>SUM(I58*K58)</f>
        <v>2345</v>
      </c>
      <c r="M58" s="27" t="s">
        <v>291</v>
      </c>
      <c r="N58" s="28" t="s">
        <v>56</v>
      </c>
      <c r="O58" s="12"/>
      <c r="P58" s="12"/>
      <c r="Q58" s="12"/>
    </row>
    <row r="59" spans="1:17" ht="33.75" customHeight="1">
      <c r="A59" s="16">
        <v>2</v>
      </c>
      <c r="B59" s="17">
        <v>1</v>
      </c>
      <c r="C59" s="18">
        <f>SUM(L59/H59)</f>
        <v>54.561200923787524</v>
      </c>
      <c r="D59" s="19">
        <v>12</v>
      </c>
      <c r="E59" s="20" t="s">
        <v>45</v>
      </c>
      <c r="F59" s="70" t="s">
        <v>46</v>
      </c>
      <c r="G59" s="71" t="s">
        <v>47</v>
      </c>
      <c r="H59" s="23">
        <v>86.6</v>
      </c>
      <c r="I59" s="72">
        <v>75</v>
      </c>
      <c r="J59" s="107" t="s">
        <v>282</v>
      </c>
      <c r="K59" s="26">
        <v>63</v>
      </c>
      <c r="L59" s="16">
        <f>SUM(I59*K59)</f>
        <v>4725</v>
      </c>
      <c r="M59" s="27" t="s">
        <v>283</v>
      </c>
      <c r="N59" s="28" t="s">
        <v>50</v>
      </c>
      <c r="O59" s="12"/>
      <c r="P59" s="12"/>
      <c r="Q59" s="12"/>
    </row>
    <row r="60" spans="1:17" ht="33.75" customHeight="1">
      <c r="A60" s="16">
        <v>3</v>
      </c>
      <c r="B60" s="17">
        <v>1</v>
      </c>
      <c r="C60" s="18">
        <f>SUM(L60/H60)</f>
        <v>68.59122401847574</v>
      </c>
      <c r="D60" s="19">
        <v>12</v>
      </c>
      <c r="E60" s="20" t="s">
        <v>45</v>
      </c>
      <c r="F60" s="70" t="s">
        <v>46</v>
      </c>
      <c r="G60" s="114" t="s">
        <v>47</v>
      </c>
      <c r="H60" s="23">
        <v>86.6</v>
      </c>
      <c r="I60" s="72">
        <v>55</v>
      </c>
      <c r="J60" s="107" t="s">
        <v>282</v>
      </c>
      <c r="K60" s="26">
        <v>108</v>
      </c>
      <c r="L60" s="16">
        <f>SUM(I60*K60)</f>
        <v>5940</v>
      </c>
      <c r="M60" s="27" t="s">
        <v>412</v>
      </c>
      <c r="N60" s="28" t="s">
        <v>50</v>
      </c>
      <c r="O60" s="12"/>
      <c r="P60" s="12"/>
      <c r="Q60" s="12"/>
    </row>
    <row r="61" spans="1:17" ht="33.75" customHeight="1">
      <c r="A61" s="16">
        <v>4</v>
      </c>
      <c r="B61" s="17">
        <v>1</v>
      </c>
      <c r="C61" s="18">
        <v>38.89457523029682</v>
      </c>
      <c r="D61" s="19">
        <v>12</v>
      </c>
      <c r="E61" s="20" t="s">
        <v>260</v>
      </c>
      <c r="F61" s="70" t="s">
        <v>261</v>
      </c>
      <c r="G61" s="114" t="s">
        <v>262</v>
      </c>
      <c r="H61" s="23">
        <v>97.7</v>
      </c>
      <c r="I61" s="72">
        <v>100</v>
      </c>
      <c r="J61" s="107" t="s">
        <v>263</v>
      </c>
      <c r="K61" s="73">
        <v>38</v>
      </c>
      <c r="L61" s="16">
        <v>3800</v>
      </c>
      <c r="M61" s="16" t="s">
        <v>238</v>
      </c>
      <c r="N61" s="28" t="s">
        <v>264</v>
      </c>
      <c r="O61" s="12"/>
      <c r="P61" s="12"/>
      <c r="Q61" s="12"/>
    </row>
    <row r="62" spans="1:17" ht="33.75" customHeight="1">
      <c r="A62" s="16">
        <v>5</v>
      </c>
      <c r="B62" s="17">
        <v>2</v>
      </c>
      <c r="C62" s="18">
        <f>SUM(L62/H62)</f>
        <v>21.750255885363355</v>
      </c>
      <c r="D62" s="19">
        <v>10</v>
      </c>
      <c r="E62" s="20" t="s">
        <v>260</v>
      </c>
      <c r="F62" s="70" t="s">
        <v>261</v>
      </c>
      <c r="G62" s="114" t="s">
        <v>262</v>
      </c>
      <c r="H62" s="23">
        <v>97.7</v>
      </c>
      <c r="I62" s="72">
        <v>125</v>
      </c>
      <c r="J62" s="107" t="s">
        <v>263</v>
      </c>
      <c r="K62" s="73">
        <v>17</v>
      </c>
      <c r="L62" s="16">
        <f>SUM(I62*K62)</f>
        <v>2125</v>
      </c>
      <c r="M62" s="16" t="s">
        <v>172</v>
      </c>
      <c r="N62" s="28" t="s">
        <v>264</v>
      </c>
      <c r="O62" s="12"/>
      <c r="P62" s="12"/>
      <c r="Q62" s="12"/>
    </row>
    <row r="63" spans="1:17" ht="33.75" customHeight="1">
      <c r="A63" s="16">
        <v>6</v>
      </c>
      <c r="B63" s="17">
        <v>3</v>
      </c>
      <c r="C63" s="18">
        <f>SUM(L63/H63)</f>
        <v>44.17293233082707</v>
      </c>
      <c r="D63" s="19">
        <v>9</v>
      </c>
      <c r="E63" s="20" t="s">
        <v>126</v>
      </c>
      <c r="F63" s="70" t="s">
        <v>243</v>
      </c>
      <c r="G63" s="106" t="s">
        <v>244</v>
      </c>
      <c r="H63" s="23">
        <v>79.8</v>
      </c>
      <c r="I63" s="72">
        <v>75</v>
      </c>
      <c r="J63" s="107" t="s">
        <v>263</v>
      </c>
      <c r="K63" s="73">
        <v>47</v>
      </c>
      <c r="L63" s="16">
        <f>SUM(I63*K63)</f>
        <v>3525</v>
      </c>
      <c r="M63" s="27" t="s">
        <v>164</v>
      </c>
      <c r="N63" s="28" t="s">
        <v>110</v>
      </c>
      <c r="O63" s="12"/>
      <c r="P63" s="12"/>
      <c r="Q63" s="12"/>
    </row>
    <row r="64" spans="1:17" ht="33.75" customHeight="1">
      <c r="A64" s="16">
        <v>7</v>
      </c>
      <c r="B64" s="17">
        <v>8</v>
      </c>
      <c r="C64" s="18">
        <f>SUM(L64/H64)</f>
        <v>43.23308270676692</v>
      </c>
      <c r="D64" s="19">
        <v>4</v>
      </c>
      <c r="E64" s="20" t="s">
        <v>126</v>
      </c>
      <c r="F64" s="70" t="s">
        <v>243</v>
      </c>
      <c r="G64" s="114" t="s">
        <v>244</v>
      </c>
      <c r="H64" s="23">
        <v>79.8</v>
      </c>
      <c r="I64" s="72">
        <v>75</v>
      </c>
      <c r="J64" s="107" t="s">
        <v>263</v>
      </c>
      <c r="K64" s="73">
        <v>46</v>
      </c>
      <c r="L64" s="16">
        <f>SUM(I64*K64)</f>
        <v>3450</v>
      </c>
      <c r="M64" s="16" t="s">
        <v>164</v>
      </c>
      <c r="N64" s="28" t="s">
        <v>110</v>
      </c>
      <c r="O64" s="12"/>
      <c r="P64" s="12"/>
      <c r="Q64" s="12"/>
    </row>
    <row r="65" spans="1:14" s="175" customFormat="1" ht="30" customHeight="1">
      <c r="A65" s="178" t="s">
        <v>392</v>
      </c>
      <c r="B65" s="178"/>
      <c r="C65" s="178"/>
      <c r="D65" s="179">
        <f>SUM(D58:D64)</f>
        <v>71</v>
      </c>
      <c r="E65" s="178" t="s">
        <v>413</v>
      </c>
      <c r="F65" s="178"/>
      <c r="G65" s="178"/>
      <c r="H65" s="178"/>
      <c r="I65" s="178"/>
      <c r="J65" s="178"/>
      <c r="K65" s="178"/>
      <c r="L65" s="178"/>
      <c r="M65" s="178"/>
      <c r="N65" s="178"/>
    </row>
    <row r="66" spans="1:26" ht="25.5" customHeight="1">
      <c r="A66" s="33" t="s">
        <v>103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34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7.25" customHeight="1">
      <c r="A67" s="33" t="s">
        <v>104</v>
      </c>
      <c r="B67" s="33"/>
      <c r="C67" s="33"/>
      <c r="D67" s="36" t="s">
        <v>105</v>
      </c>
      <c r="E67" s="33" t="s">
        <v>106</v>
      </c>
      <c r="F67" s="33"/>
      <c r="G67" s="37" t="s">
        <v>36</v>
      </c>
      <c r="H67" s="37"/>
      <c r="I67" s="33" t="s">
        <v>107</v>
      </c>
      <c r="J67" s="33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7.25" customHeight="1">
      <c r="A68" s="33" t="s">
        <v>108</v>
      </c>
      <c r="B68" s="33"/>
      <c r="C68" s="33"/>
      <c r="D68" s="36" t="s">
        <v>109</v>
      </c>
      <c r="E68" s="33" t="s">
        <v>110</v>
      </c>
      <c r="F68" s="33"/>
      <c r="G68" s="37" t="s">
        <v>111</v>
      </c>
      <c r="H68" s="37"/>
      <c r="I68" s="33" t="s">
        <v>112</v>
      </c>
      <c r="J68" s="33"/>
      <c r="K68" s="39"/>
      <c r="L68" s="40"/>
      <c r="M68" s="40"/>
      <c r="N68" s="41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4" ht="17.25" customHeight="1">
      <c r="A69" s="33" t="s">
        <v>108</v>
      </c>
      <c r="B69" s="33"/>
      <c r="C69" s="33"/>
      <c r="D69" s="36" t="s">
        <v>19</v>
      </c>
      <c r="E69" s="33" t="s">
        <v>30</v>
      </c>
      <c r="F69" s="33"/>
      <c r="G69" s="37" t="s">
        <v>113</v>
      </c>
      <c r="H69" s="37"/>
      <c r="I69" s="33" t="s">
        <v>107</v>
      </c>
      <c r="J69" s="33"/>
      <c r="K69" s="38"/>
      <c r="L69" s="40"/>
      <c r="M69" s="40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7.25" customHeight="1">
      <c r="A70" s="33" t="s">
        <v>114</v>
      </c>
      <c r="B70" s="33"/>
      <c r="C70" s="33"/>
      <c r="D70" s="36" t="s">
        <v>115</v>
      </c>
      <c r="E70" s="33" t="s">
        <v>116</v>
      </c>
      <c r="F70" s="33"/>
      <c r="G70" s="37" t="s">
        <v>117</v>
      </c>
      <c r="H70" s="37"/>
      <c r="I70" s="33" t="s">
        <v>118</v>
      </c>
      <c r="J70" s="33"/>
      <c r="K70" s="39"/>
      <c r="L70" s="40"/>
      <c r="M70" s="40"/>
      <c r="N70" s="41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7.25" customHeight="1">
      <c r="A71" s="33" t="s">
        <v>119</v>
      </c>
      <c r="B71" s="33"/>
      <c r="C71" s="33"/>
      <c r="D71" s="36" t="s">
        <v>120</v>
      </c>
      <c r="E71" s="33" t="s">
        <v>121</v>
      </c>
      <c r="F71" s="33"/>
      <c r="G71" s="37" t="s">
        <v>36</v>
      </c>
      <c r="H71" s="37"/>
      <c r="I71" s="33" t="s">
        <v>118</v>
      </c>
      <c r="J71" s="33"/>
      <c r="K71" s="39"/>
      <c r="L71" s="40"/>
      <c r="M71" s="40"/>
      <c r="N71" s="41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7.25" customHeight="1">
      <c r="A72" s="33" t="s">
        <v>122</v>
      </c>
      <c r="B72" s="33"/>
      <c r="C72" s="33"/>
      <c r="D72" s="36" t="s">
        <v>109</v>
      </c>
      <c r="E72" s="33" t="s">
        <v>110</v>
      </c>
      <c r="F72" s="33"/>
      <c r="G72" s="37" t="s">
        <v>111</v>
      </c>
      <c r="H72" s="37"/>
      <c r="I72" s="33" t="s">
        <v>112</v>
      </c>
      <c r="J72" s="33"/>
      <c r="K72" s="39"/>
      <c r="L72" s="40"/>
      <c r="M72" s="40"/>
      <c r="N72" s="41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7.25" customHeight="1">
      <c r="A73" s="33" t="s">
        <v>122</v>
      </c>
      <c r="B73" s="33"/>
      <c r="C73" s="33"/>
      <c r="D73" s="36" t="s">
        <v>123</v>
      </c>
      <c r="E73" s="33" t="s">
        <v>124</v>
      </c>
      <c r="F73" s="33"/>
      <c r="G73" s="37" t="s">
        <v>113</v>
      </c>
      <c r="H73" s="37"/>
      <c r="I73" s="33" t="s">
        <v>125</v>
      </c>
      <c r="J73" s="33"/>
      <c r="K73" s="38"/>
      <c r="L73" s="40"/>
      <c r="M73" s="40"/>
      <c r="N73" s="38"/>
      <c r="O73" s="39"/>
      <c r="P73" s="39"/>
      <c r="Q73" s="39"/>
      <c r="R73" s="38"/>
      <c r="S73" s="38"/>
      <c r="T73" s="38"/>
      <c r="U73" s="38"/>
      <c r="V73" s="38"/>
      <c r="W73" s="38"/>
      <c r="X73" s="38"/>
    </row>
    <row r="74" spans="1:24" ht="17.25" customHeight="1">
      <c r="A74" s="33" t="s">
        <v>122</v>
      </c>
      <c r="B74" s="33"/>
      <c r="C74" s="33"/>
      <c r="D74" s="36" t="s">
        <v>126</v>
      </c>
      <c r="E74" s="33" t="s">
        <v>127</v>
      </c>
      <c r="F74" s="33"/>
      <c r="G74" s="37" t="s">
        <v>111</v>
      </c>
      <c r="H74" s="37"/>
      <c r="I74" s="33" t="s">
        <v>118</v>
      </c>
      <c r="J74" s="33"/>
      <c r="K74" s="38"/>
      <c r="L74" s="40"/>
      <c r="M74" s="40"/>
      <c r="N74" s="38"/>
      <c r="O74" s="39"/>
      <c r="P74" s="39"/>
      <c r="Q74" s="39"/>
      <c r="R74" s="38"/>
      <c r="S74" s="38"/>
      <c r="T74" s="38"/>
      <c r="U74" s="38"/>
      <c r="V74" s="38"/>
      <c r="W74" s="38"/>
      <c r="X74" s="38"/>
    </row>
    <row r="75" spans="1:26" ht="17.25" customHeight="1">
      <c r="A75" s="33" t="s">
        <v>128</v>
      </c>
      <c r="B75" s="33"/>
      <c r="C75" s="33"/>
      <c r="D75" s="36" t="s">
        <v>78</v>
      </c>
      <c r="E75" s="33" t="s">
        <v>129</v>
      </c>
      <c r="F75" s="33"/>
      <c r="G75" s="37" t="s">
        <v>36</v>
      </c>
      <c r="H75" s="37"/>
      <c r="I75" s="33" t="s">
        <v>130</v>
      </c>
      <c r="J75" s="33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8.75" customHeight="1">
      <c r="A76" s="33" t="s">
        <v>131</v>
      </c>
      <c r="B76" s="33"/>
      <c r="C76" s="33"/>
      <c r="D76" s="36" t="s">
        <v>132</v>
      </c>
      <c r="E76" s="33" t="s">
        <v>133</v>
      </c>
      <c r="F76" s="33"/>
      <c r="G76" s="37" t="s">
        <v>113</v>
      </c>
      <c r="H76" s="37"/>
      <c r="I76" s="33" t="s">
        <v>118</v>
      </c>
      <c r="J76" s="33"/>
      <c r="K76" s="39"/>
      <c r="L76" s="40"/>
      <c r="M76" s="40"/>
      <c r="N76" s="41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4" ht="17.25" customHeight="1">
      <c r="A77" s="33" t="s">
        <v>134</v>
      </c>
      <c r="B77" s="33"/>
      <c r="C77" s="33"/>
      <c r="D77" s="36" t="s">
        <v>105</v>
      </c>
      <c r="E77" s="33" t="s">
        <v>106</v>
      </c>
      <c r="F77" s="33"/>
      <c r="G77" s="37" t="s">
        <v>36</v>
      </c>
      <c r="H77" s="37"/>
      <c r="I77" s="33" t="s">
        <v>107</v>
      </c>
      <c r="J77" s="33"/>
      <c r="K77" s="38"/>
      <c r="L77" s="40"/>
      <c r="M77" s="40"/>
      <c r="N77" s="38"/>
      <c r="O77" s="39"/>
      <c r="P77" s="39"/>
      <c r="Q77" s="39"/>
      <c r="R77" s="38"/>
      <c r="S77" s="38"/>
      <c r="T77" s="38"/>
      <c r="U77" s="38"/>
      <c r="V77" s="38"/>
      <c r="W77" s="38"/>
      <c r="X77" s="38"/>
    </row>
  </sheetData>
  <mergeCells count="70">
    <mergeCell ref="A1:N1"/>
    <mergeCell ref="A2:N2"/>
    <mergeCell ref="A3:N3"/>
    <mergeCell ref="A4:F4"/>
    <mergeCell ref="G4:N4"/>
    <mergeCell ref="A5:F5"/>
    <mergeCell ref="G5:N5"/>
    <mergeCell ref="A19:C19"/>
    <mergeCell ref="E19:N19"/>
    <mergeCell ref="A20:F20"/>
    <mergeCell ref="G20:N20"/>
    <mergeCell ref="A31:C31"/>
    <mergeCell ref="E31:N31"/>
    <mergeCell ref="A32:F32"/>
    <mergeCell ref="G32:N32"/>
    <mergeCell ref="A43:C43"/>
    <mergeCell ref="E43:N43"/>
    <mergeCell ref="A44:F44"/>
    <mergeCell ref="G44:N44"/>
    <mergeCell ref="A55:C55"/>
    <mergeCell ref="E55:N55"/>
    <mergeCell ref="A56:F56"/>
    <mergeCell ref="G56:N56"/>
    <mergeCell ref="A65:C65"/>
    <mergeCell ref="E65:N65"/>
    <mergeCell ref="A66:J66"/>
    <mergeCell ref="A67:C67"/>
    <mergeCell ref="E67:F67"/>
    <mergeCell ref="G67:H67"/>
    <mergeCell ref="I67:J67"/>
    <mergeCell ref="A68:C68"/>
    <mergeCell ref="E68:F68"/>
    <mergeCell ref="G68:H68"/>
    <mergeCell ref="I68:J68"/>
    <mergeCell ref="A69:C69"/>
    <mergeCell ref="E69:F69"/>
    <mergeCell ref="G69:H69"/>
    <mergeCell ref="I69:J69"/>
    <mergeCell ref="A70:C70"/>
    <mergeCell ref="E70:F70"/>
    <mergeCell ref="G70:H70"/>
    <mergeCell ref="I70:J70"/>
    <mergeCell ref="A71:C71"/>
    <mergeCell ref="E71:F71"/>
    <mergeCell ref="G71:H71"/>
    <mergeCell ref="I71:J71"/>
    <mergeCell ref="A72:C72"/>
    <mergeCell ref="E72:F72"/>
    <mergeCell ref="G72:H72"/>
    <mergeCell ref="I72:J72"/>
    <mergeCell ref="A73:C73"/>
    <mergeCell ref="E73:F73"/>
    <mergeCell ref="G73:H73"/>
    <mergeCell ref="I73:J73"/>
    <mergeCell ref="A74:C74"/>
    <mergeCell ref="E74:F74"/>
    <mergeCell ref="G74:H74"/>
    <mergeCell ref="I74:J74"/>
    <mergeCell ref="A75:C75"/>
    <mergeCell ref="E75:F75"/>
    <mergeCell ref="G75:H75"/>
    <mergeCell ref="I75:J75"/>
    <mergeCell ref="A76:C76"/>
    <mergeCell ref="E76:F76"/>
    <mergeCell ref="G76:H76"/>
    <mergeCell ref="I76:J76"/>
    <mergeCell ref="A77:C77"/>
    <mergeCell ref="E77:F77"/>
    <mergeCell ref="G77:H77"/>
    <mergeCell ref="I77:J77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0" zoomScaleNormal="80" workbookViewId="0" topLeftCell="A1">
      <selection activeCell="O6" sqref="O6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8.875" style="2" customWidth="1"/>
    <col min="4" max="4" width="10.00390625" style="1" customWidth="1"/>
    <col min="5" max="5" width="8.875" style="1" customWidth="1"/>
    <col min="6" max="6" width="22.875" style="1" customWidth="1"/>
    <col min="7" max="7" width="12.125" style="1" customWidth="1"/>
    <col min="8" max="8" width="10.75390625" style="3" customWidth="1"/>
    <col min="9" max="9" width="11.875" style="4" customWidth="1"/>
    <col min="10" max="10" width="30.625" style="5" customWidth="1"/>
    <col min="11" max="12" width="11.25390625" style="1" customWidth="1"/>
    <col min="13" max="13" width="19.125" style="1" customWidth="1"/>
    <col min="14" max="14" width="16.00390625" style="1" customWidth="1"/>
    <col min="15" max="15" width="10.753906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27" customHeight="1">
      <c r="A4" s="10" t="s">
        <v>135</v>
      </c>
      <c r="B4" s="10"/>
      <c r="C4" s="10"/>
      <c r="D4" s="10"/>
      <c r="E4" s="10"/>
      <c r="F4" s="10"/>
      <c r="G4" s="11" t="s">
        <v>197</v>
      </c>
      <c r="H4" s="11"/>
      <c r="I4" s="11"/>
      <c r="J4" s="11"/>
      <c r="K4" s="11"/>
      <c r="L4" s="11"/>
      <c r="M4" s="11"/>
      <c r="N4" s="11"/>
      <c r="P4" s="12"/>
      <c r="Q4" s="12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4" s="80" customFormat="1" ht="23.25" customHeight="1">
      <c r="A6" s="46" t="s">
        <v>198</v>
      </c>
      <c r="B6" s="46"/>
      <c r="C6" s="46"/>
      <c r="D6" s="46"/>
      <c r="E6" s="46"/>
      <c r="F6" s="76" t="s">
        <v>199</v>
      </c>
      <c r="G6" s="77" t="s">
        <v>142</v>
      </c>
      <c r="H6" s="78" t="s">
        <v>200</v>
      </c>
      <c r="I6" s="79" t="s">
        <v>147</v>
      </c>
      <c r="J6" s="79"/>
      <c r="K6" s="51" t="s">
        <v>144</v>
      </c>
      <c r="L6" s="51"/>
      <c r="M6" s="52">
        <v>0</v>
      </c>
      <c r="N6" s="53">
        <v>0</v>
      </c>
    </row>
    <row r="7" spans="1:14" s="80" customFormat="1" ht="23.25" customHeight="1">
      <c r="A7" s="46" t="s">
        <v>201</v>
      </c>
      <c r="B7" s="46"/>
      <c r="C7" s="46"/>
      <c r="D7" s="46"/>
      <c r="E7" s="46"/>
      <c r="F7" s="76" t="s">
        <v>199</v>
      </c>
      <c r="G7" s="77" t="s">
        <v>142</v>
      </c>
      <c r="H7" s="78">
        <v>10</v>
      </c>
      <c r="I7" s="79" t="s">
        <v>147</v>
      </c>
      <c r="J7" s="79"/>
      <c r="K7" s="51" t="s">
        <v>146</v>
      </c>
      <c r="L7" s="51"/>
      <c r="M7" s="81">
        <v>0</v>
      </c>
      <c r="N7" s="55">
        <v>0</v>
      </c>
    </row>
    <row r="8" spans="1:14" s="80" customFormat="1" ht="23.25" customHeight="1">
      <c r="A8" s="46" t="s">
        <v>202</v>
      </c>
      <c r="B8" s="46"/>
      <c r="C8" s="46"/>
      <c r="D8" s="46"/>
      <c r="E8" s="46"/>
      <c r="F8" s="76" t="s">
        <v>199</v>
      </c>
      <c r="G8" s="77" t="s">
        <v>142</v>
      </c>
      <c r="H8" s="78">
        <v>21</v>
      </c>
      <c r="I8" s="79" t="s">
        <v>147</v>
      </c>
      <c r="J8" s="79"/>
      <c r="K8" s="51" t="s">
        <v>148</v>
      </c>
      <c r="L8" s="51"/>
      <c r="M8" s="81" t="s">
        <v>199</v>
      </c>
      <c r="N8" s="57">
        <v>9</v>
      </c>
    </row>
    <row r="9" spans="1:14" s="80" customFormat="1" ht="23.25" customHeight="1">
      <c r="A9" s="58" t="s">
        <v>151</v>
      </c>
      <c r="B9" s="58"/>
      <c r="C9" s="58"/>
      <c r="D9" s="58"/>
      <c r="E9" s="58"/>
      <c r="F9" s="76" t="s">
        <v>199</v>
      </c>
      <c r="G9" s="82" t="s">
        <v>142</v>
      </c>
      <c r="H9" s="83">
        <v>32</v>
      </c>
      <c r="I9" s="79" t="s">
        <v>147</v>
      </c>
      <c r="J9" s="79"/>
      <c r="K9" s="51" t="s">
        <v>150</v>
      </c>
      <c r="L9" s="51"/>
      <c r="M9" s="81" t="s">
        <v>199</v>
      </c>
      <c r="N9" s="57">
        <v>12</v>
      </c>
    </row>
    <row r="10" spans="1:14" s="80" customFormat="1" ht="23.25" customHeight="1">
      <c r="A10" s="58" t="s">
        <v>203</v>
      </c>
      <c r="B10" s="58"/>
      <c r="C10" s="58"/>
      <c r="D10" s="58"/>
      <c r="E10" s="58"/>
      <c r="F10" s="76" t="s">
        <v>199</v>
      </c>
      <c r="G10" s="77" t="s">
        <v>142</v>
      </c>
      <c r="H10" s="78">
        <v>32</v>
      </c>
      <c r="I10" s="79" t="s">
        <v>147</v>
      </c>
      <c r="J10" s="79"/>
      <c r="K10" s="51" t="s">
        <v>152</v>
      </c>
      <c r="L10" s="51"/>
      <c r="M10" s="81" t="s">
        <v>199</v>
      </c>
      <c r="N10" s="57">
        <v>16</v>
      </c>
    </row>
    <row r="11" spans="1:14" s="80" customFormat="1" ht="27.75" customHeight="1">
      <c r="A11" s="58" t="s">
        <v>204</v>
      </c>
      <c r="B11" s="58"/>
      <c r="C11" s="58"/>
      <c r="D11" s="58"/>
      <c r="E11" s="58"/>
      <c r="F11" s="76" t="s">
        <v>199</v>
      </c>
      <c r="G11" s="84" t="s">
        <v>142</v>
      </c>
      <c r="H11" s="78">
        <v>13</v>
      </c>
      <c r="I11" s="79" t="s">
        <v>147</v>
      </c>
      <c r="J11" s="79"/>
      <c r="K11" s="59" t="s">
        <v>154</v>
      </c>
      <c r="L11" s="59"/>
      <c r="M11" s="81" t="s">
        <v>199</v>
      </c>
      <c r="N11" s="60">
        <v>20</v>
      </c>
    </row>
    <row r="12" spans="1:14" s="80" customFormat="1" ht="23.25" customHeight="1">
      <c r="A12" s="58" t="s">
        <v>205</v>
      </c>
      <c r="B12" s="58"/>
      <c r="C12" s="58"/>
      <c r="D12" s="58"/>
      <c r="E12" s="58"/>
      <c r="F12" s="76" t="s">
        <v>199</v>
      </c>
      <c r="G12" s="84" t="s">
        <v>142</v>
      </c>
      <c r="H12" s="78" t="s">
        <v>200</v>
      </c>
      <c r="I12" s="79" t="s">
        <v>147</v>
      </c>
      <c r="J12" s="79"/>
      <c r="K12" s="61" t="s">
        <v>155</v>
      </c>
      <c r="L12" s="61"/>
      <c r="M12" s="81" t="s">
        <v>199</v>
      </c>
      <c r="N12" s="62">
        <v>26</v>
      </c>
    </row>
    <row r="13" spans="1:15" ht="23.25" customHeight="1">
      <c r="A13" s="65" t="s">
        <v>206</v>
      </c>
      <c r="B13" s="65"/>
      <c r="C13" s="65"/>
      <c r="D13" s="65"/>
      <c r="E13" s="65"/>
      <c r="F13" s="85" t="s">
        <v>199</v>
      </c>
      <c r="G13" s="86" t="s">
        <v>142</v>
      </c>
      <c r="H13" s="87" t="s">
        <v>200</v>
      </c>
      <c r="I13" s="88" t="s">
        <v>147</v>
      </c>
      <c r="J13" s="88"/>
      <c r="K13" s="89" t="s">
        <v>207</v>
      </c>
      <c r="L13" s="89"/>
      <c r="M13" s="89"/>
      <c r="N13" s="89"/>
      <c r="O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7" ht="39" customHeight="1">
      <c r="A15" s="16">
        <v>10</v>
      </c>
      <c r="B15" s="17">
        <v>1</v>
      </c>
      <c r="C15" s="18">
        <f>SUM(L15/H15)</f>
        <v>25.899280575539567</v>
      </c>
      <c r="D15" s="19">
        <v>12</v>
      </c>
      <c r="E15" s="20" t="s">
        <v>208</v>
      </c>
      <c r="F15" s="70" t="s">
        <v>209</v>
      </c>
      <c r="G15" s="71" t="s">
        <v>210</v>
      </c>
      <c r="H15" s="23">
        <v>139</v>
      </c>
      <c r="I15" s="72">
        <v>150</v>
      </c>
      <c r="J15" s="29" t="s">
        <v>36</v>
      </c>
      <c r="K15" s="73">
        <v>24</v>
      </c>
      <c r="L15" s="16">
        <f>SUM(I15*K15)</f>
        <v>3600</v>
      </c>
      <c r="M15" s="27" t="s">
        <v>164</v>
      </c>
      <c r="N15" s="28" t="s">
        <v>38</v>
      </c>
      <c r="P15" s="12"/>
      <c r="Q15" s="12"/>
    </row>
    <row r="16" spans="1:17" ht="39" customHeight="1">
      <c r="A16" s="16">
        <v>11</v>
      </c>
      <c r="B16" s="17">
        <v>2</v>
      </c>
      <c r="C16" s="18">
        <f>SUM(L16/H16)</f>
        <v>19.345238095238095</v>
      </c>
      <c r="D16" s="19">
        <v>10</v>
      </c>
      <c r="E16" s="20" t="s">
        <v>211</v>
      </c>
      <c r="F16" s="70" t="s">
        <v>212</v>
      </c>
      <c r="G16" s="71" t="s">
        <v>213</v>
      </c>
      <c r="H16" s="23">
        <v>100.8</v>
      </c>
      <c r="I16" s="72">
        <v>150</v>
      </c>
      <c r="J16" s="74" t="s">
        <v>214</v>
      </c>
      <c r="K16" s="73">
        <v>13</v>
      </c>
      <c r="L16" s="16">
        <f>SUM(I16*K16)</f>
        <v>1950</v>
      </c>
      <c r="M16" s="16" t="s">
        <v>172</v>
      </c>
      <c r="N16" s="28" t="s">
        <v>38</v>
      </c>
      <c r="P16" s="12"/>
      <c r="Q16" s="12"/>
    </row>
    <row r="17" spans="1:26" ht="25.5" customHeight="1">
      <c r="A17" s="33" t="s">
        <v>103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7.25" customHeight="1">
      <c r="A18" s="33" t="s">
        <v>104</v>
      </c>
      <c r="B18" s="33"/>
      <c r="C18" s="33"/>
      <c r="D18" s="36" t="s">
        <v>105</v>
      </c>
      <c r="E18" s="33" t="s">
        <v>106</v>
      </c>
      <c r="F18" s="33"/>
      <c r="G18" s="37" t="s">
        <v>36</v>
      </c>
      <c r="H18" s="37"/>
      <c r="I18" s="33" t="s">
        <v>107</v>
      </c>
      <c r="J18" s="33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7.25" customHeight="1">
      <c r="A19" s="33" t="s">
        <v>108</v>
      </c>
      <c r="B19" s="33"/>
      <c r="C19" s="33"/>
      <c r="D19" s="36" t="s">
        <v>109</v>
      </c>
      <c r="E19" s="33" t="s">
        <v>110</v>
      </c>
      <c r="F19" s="33"/>
      <c r="G19" s="37" t="s">
        <v>111</v>
      </c>
      <c r="H19" s="37"/>
      <c r="I19" s="33" t="s">
        <v>112</v>
      </c>
      <c r="J19" s="33"/>
      <c r="K19" s="39"/>
      <c r="L19" s="40"/>
      <c r="M19" s="40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4" ht="17.25" customHeight="1">
      <c r="A20" s="33" t="s">
        <v>108</v>
      </c>
      <c r="B20" s="33"/>
      <c r="C20" s="33"/>
      <c r="D20" s="36" t="s">
        <v>19</v>
      </c>
      <c r="E20" s="33" t="s">
        <v>30</v>
      </c>
      <c r="F20" s="33"/>
      <c r="G20" s="37" t="s">
        <v>113</v>
      </c>
      <c r="H20" s="37"/>
      <c r="I20" s="33" t="s">
        <v>107</v>
      </c>
      <c r="J20" s="33"/>
      <c r="K20" s="38"/>
      <c r="L20" s="40"/>
      <c r="M20" s="4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7.25" customHeight="1">
      <c r="A21" s="33" t="s">
        <v>114</v>
      </c>
      <c r="B21" s="33"/>
      <c r="C21" s="33"/>
      <c r="D21" s="36" t="s">
        <v>115</v>
      </c>
      <c r="E21" s="33" t="s">
        <v>116</v>
      </c>
      <c r="F21" s="33"/>
      <c r="G21" s="37" t="s">
        <v>117</v>
      </c>
      <c r="H21" s="37"/>
      <c r="I21" s="33" t="s">
        <v>118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7.25" customHeight="1">
      <c r="A22" s="33" t="s">
        <v>119</v>
      </c>
      <c r="B22" s="33"/>
      <c r="C22" s="33"/>
      <c r="D22" s="36" t="s">
        <v>120</v>
      </c>
      <c r="E22" s="33" t="s">
        <v>121</v>
      </c>
      <c r="F22" s="33"/>
      <c r="G22" s="37" t="s">
        <v>36</v>
      </c>
      <c r="H22" s="37"/>
      <c r="I22" s="33" t="s">
        <v>118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122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122</v>
      </c>
      <c r="B24" s="33"/>
      <c r="C24" s="33"/>
      <c r="D24" s="36" t="s">
        <v>123</v>
      </c>
      <c r="E24" s="33" t="s">
        <v>124</v>
      </c>
      <c r="F24" s="33"/>
      <c r="G24" s="37" t="s">
        <v>113</v>
      </c>
      <c r="H24" s="37"/>
      <c r="I24" s="33" t="s">
        <v>125</v>
      </c>
      <c r="J24" s="33"/>
      <c r="K24" s="38"/>
      <c r="L24" s="40"/>
      <c r="M24" s="40"/>
      <c r="N24" s="38"/>
      <c r="O24" s="39"/>
      <c r="P24" s="39"/>
      <c r="Q24" s="39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126</v>
      </c>
      <c r="E25" s="33" t="s">
        <v>127</v>
      </c>
      <c r="F25" s="33"/>
      <c r="G25" s="37" t="s">
        <v>111</v>
      </c>
      <c r="H25" s="37"/>
      <c r="I25" s="33" t="s">
        <v>118</v>
      </c>
      <c r="J25" s="33"/>
      <c r="K25" s="38"/>
      <c r="L25" s="40"/>
      <c r="M25" s="40"/>
      <c r="N25" s="38"/>
      <c r="O25" s="39"/>
      <c r="P25" s="39"/>
      <c r="Q25" s="39"/>
      <c r="R25" s="38"/>
      <c r="S25" s="38"/>
      <c r="T25" s="38"/>
      <c r="U25" s="38"/>
      <c r="V25" s="38"/>
      <c r="W25" s="38"/>
      <c r="X25" s="38"/>
    </row>
    <row r="26" spans="1:26" ht="17.25" customHeight="1">
      <c r="A26" s="33" t="s">
        <v>128</v>
      </c>
      <c r="B26" s="33"/>
      <c r="C26" s="33"/>
      <c r="D26" s="36" t="s">
        <v>78</v>
      </c>
      <c r="E26" s="33" t="s">
        <v>129</v>
      </c>
      <c r="F26" s="33"/>
      <c r="G26" s="37" t="s">
        <v>36</v>
      </c>
      <c r="H26" s="37"/>
      <c r="I26" s="33" t="s">
        <v>130</v>
      </c>
      <c r="J26" s="3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8.75" customHeight="1">
      <c r="A27" s="33" t="s">
        <v>131</v>
      </c>
      <c r="B27" s="33"/>
      <c r="C27" s="33"/>
      <c r="D27" s="36" t="s">
        <v>132</v>
      </c>
      <c r="E27" s="33" t="s">
        <v>133</v>
      </c>
      <c r="F27" s="33"/>
      <c r="G27" s="37" t="s">
        <v>113</v>
      </c>
      <c r="H27" s="37"/>
      <c r="I27" s="33" t="s">
        <v>118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4" ht="17.25" customHeight="1">
      <c r="A28" s="33" t="s">
        <v>134</v>
      </c>
      <c r="B28" s="33"/>
      <c r="C28" s="33"/>
      <c r="D28" s="36" t="s">
        <v>105</v>
      </c>
      <c r="E28" s="33" t="s">
        <v>106</v>
      </c>
      <c r="F28" s="33"/>
      <c r="G28" s="37" t="s">
        <v>36</v>
      </c>
      <c r="H28" s="37"/>
      <c r="I28" s="33" t="s">
        <v>107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ht="15">
      <c r="O29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workbookViewId="0" topLeftCell="A1">
      <selection activeCell="Q12" sqref="Q12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10.25390625" style="2" customWidth="1"/>
    <col min="4" max="4" width="10.00390625" style="1" customWidth="1"/>
    <col min="5" max="5" width="8.875" style="1" customWidth="1"/>
    <col min="6" max="6" width="25.75390625" style="1" customWidth="1"/>
    <col min="7" max="7" width="12.625" style="1" customWidth="1"/>
    <col min="8" max="8" width="10.75390625" style="3" customWidth="1"/>
    <col min="9" max="9" width="9.625" style="4" customWidth="1"/>
    <col min="10" max="10" width="32.75390625" style="5" customWidth="1"/>
    <col min="11" max="11" width="11.25390625" style="1" customWidth="1"/>
    <col min="12" max="12" width="11.875" style="1" customWidth="1"/>
    <col min="13" max="13" width="13.875" style="1" customWidth="1"/>
    <col min="14" max="14" width="14.87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215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26" s="12" customFormat="1" ht="22.5" customHeight="1">
      <c r="A6" s="90" t="s">
        <v>216</v>
      </c>
      <c r="B6" s="90"/>
      <c r="C6" s="90"/>
      <c r="D6" s="90"/>
      <c r="E6" s="90"/>
      <c r="F6" s="91" t="s">
        <v>217</v>
      </c>
      <c r="G6" s="77" t="s">
        <v>142</v>
      </c>
      <c r="H6" s="49">
        <v>35</v>
      </c>
      <c r="I6" s="92" t="s">
        <v>147</v>
      </c>
      <c r="J6" s="92"/>
      <c r="K6" s="51" t="s">
        <v>144</v>
      </c>
      <c r="L6" s="51"/>
      <c r="M6" s="81" t="s">
        <v>217</v>
      </c>
      <c r="N6" s="55">
        <v>10</v>
      </c>
      <c r="R6"/>
      <c r="S6"/>
      <c r="T6"/>
      <c r="U6"/>
      <c r="V6"/>
      <c r="W6"/>
      <c r="X6"/>
      <c r="Y6"/>
      <c r="Z6"/>
    </row>
    <row r="7" spans="1:26" s="12" customFormat="1" ht="22.5" customHeight="1">
      <c r="A7" s="90" t="s">
        <v>218</v>
      </c>
      <c r="B7" s="90"/>
      <c r="C7" s="90"/>
      <c r="D7" s="90"/>
      <c r="E7" s="90"/>
      <c r="F7" s="91" t="s">
        <v>217</v>
      </c>
      <c r="G7" s="77" t="s">
        <v>142</v>
      </c>
      <c r="H7" s="49">
        <v>35</v>
      </c>
      <c r="I7" s="92" t="s">
        <v>147</v>
      </c>
      <c r="J7" s="92"/>
      <c r="K7" s="51" t="s">
        <v>146</v>
      </c>
      <c r="L7" s="51"/>
      <c r="M7" s="81" t="s">
        <v>217</v>
      </c>
      <c r="N7" s="55">
        <v>14</v>
      </c>
      <c r="R7"/>
      <c r="S7"/>
      <c r="T7"/>
      <c r="U7"/>
      <c r="V7"/>
      <c r="W7"/>
      <c r="X7"/>
      <c r="Y7"/>
      <c r="Z7"/>
    </row>
    <row r="8" spans="1:26" s="12" customFormat="1" ht="22.5" customHeight="1">
      <c r="A8" s="90" t="s">
        <v>219</v>
      </c>
      <c r="B8" s="90"/>
      <c r="C8" s="90"/>
      <c r="D8" s="90"/>
      <c r="E8" s="90"/>
      <c r="F8" s="91" t="s">
        <v>217</v>
      </c>
      <c r="G8" s="77" t="s">
        <v>142</v>
      </c>
      <c r="H8" s="49">
        <v>88</v>
      </c>
      <c r="I8" s="92" t="s">
        <v>147</v>
      </c>
      <c r="J8" s="92"/>
      <c r="K8" s="51" t="s">
        <v>148</v>
      </c>
      <c r="L8" s="51"/>
      <c r="M8" s="81" t="s">
        <v>217</v>
      </c>
      <c r="N8" s="57">
        <v>18</v>
      </c>
      <c r="R8"/>
      <c r="S8"/>
      <c r="T8"/>
      <c r="U8"/>
      <c r="V8"/>
      <c r="W8"/>
      <c r="X8"/>
      <c r="Y8"/>
      <c r="Z8"/>
    </row>
    <row r="9" spans="1:26" s="12" customFormat="1" ht="22.5" customHeight="1">
      <c r="A9" s="93" t="s">
        <v>220</v>
      </c>
      <c r="B9" s="93"/>
      <c r="C9" s="93"/>
      <c r="D9" s="93"/>
      <c r="E9" s="93"/>
      <c r="F9" s="94" t="s">
        <v>217</v>
      </c>
      <c r="G9" s="95" t="s">
        <v>142</v>
      </c>
      <c r="H9" s="49">
        <v>100</v>
      </c>
      <c r="I9" s="96" t="s">
        <v>221</v>
      </c>
      <c r="J9" s="96"/>
      <c r="K9" s="51" t="s">
        <v>150</v>
      </c>
      <c r="L9" s="51"/>
      <c r="M9" s="81" t="s">
        <v>217</v>
      </c>
      <c r="N9" s="57">
        <v>23.5</v>
      </c>
      <c r="R9"/>
      <c r="S9"/>
      <c r="T9"/>
      <c r="U9"/>
      <c r="V9"/>
      <c r="W9"/>
      <c r="X9"/>
      <c r="Y9"/>
      <c r="Z9"/>
    </row>
    <row r="10" spans="1:26" s="12" customFormat="1" ht="22.5" customHeight="1">
      <c r="A10" s="90" t="s">
        <v>222</v>
      </c>
      <c r="B10" s="90"/>
      <c r="C10" s="90"/>
      <c r="D10" s="90"/>
      <c r="E10" s="90"/>
      <c r="F10" s="91" t="s">
        <v>217</v>
      </c>
      <c r="G10" s="77" t="s">
        <v>142</v>
      </c>
      <c r="H10" s="49">
        <v>100</v>
      </c>
      <c r="I10" s="92" t="s">
        <v>147</v>
      </c>
      <c r="J10" s="92"/>
      <c r="K10" s="51" t="s">
        <v>152</v>
      </c>
      <c r="L10" s="51"/>
      <c r="M10" s="81" t="s">
        <v>217</v>
      </c>
      <c r="N10" s="57">
        <v>29</v>
      </c>
      <c r="R10"/>
      <c r="S10"/>
      <c r="T10"/>
      <c r="U10"/>
      <c r="V10"/>
      <c r="W10"/>
      <c r="X10"/>
      <c r="Y10"/>
      <c r="Z10"/>
    </row>
    <row r="11" spans="1:26" s="12" customFormat="1" ht="22.5" customHeight="1">
      <c r="A11" s="90" t="s">
        <v>223</v>
      </c>
      <c r="B11" s="90"/>
      <c r="C11" s="90"/>
      <c r="D11" s="90"/>
      <c r="E11" s="90"/>
      <c r="F11" s="91" t="s">
        <v>217</v>
      </c>
      <c r="G11" s="77" t="s">
        <v>142</v>
      </c>
      <c r="H11" s="49">
        <v>100</v>
      </c>
      <c r="I11" s="92" t="s">
        <v>147</v>
      </c>
      <c r="J11" s="92"/>
      <c r="K11" s="59" t="s">
        <v>154</v>
      </c>
      <c r="L11" s="59"/>
      <c r="M11" s="81" t="s">
        <v>217</v>
      </c>
      <c r="N11" s="60">
        <v>34</v>
      </c>
      <c r="R11"/>
      <c r="S11"/>
      <c r="T11"/>
      <c r="U11"/>
      <c r="V11"/>
      <c r="W11"/>
      <c r="X11"/>
      <c r="Y11"/>
      <c r="Z11"/>
    </row>
    <row r="12" spans="1:26" s="12" customFormat="1" ht="23.25" customHeight="1">
      <c r="A12" s="90" t="s">
        <v>224</v>
      </c>
      <c r="B12" s="90"/>
      <c r="C12" s="90"/>
      <c r="D12" s="90"/>
      <c r="E12" s="90"/>
      <c r="F12" s="91" t="s">
        <v>217</v>
      </c>
      <c r="G12" s="77" t="s">
        <v>142</v>
      </c>
      <c r="H12" s="49">
        <v>45</v>
      </c>
      <c r="I12" s="92" t="s">
        <v>147</v>
      </c>
      <c r="J12" s="92"/>
      <c r="K12" s="61" t="s">
        <v>155</v>
      </c>
      <c r="L12" s="61"/>
      <c r="M12" s="81" t="s">
        <v>217</v>
      </c>
      <c r="N12" s="60">
        <v>40</v>
      </c>
      <c r="R12"/>
      <c r="S12"/>
      <c r="T12"/>
      <c r="U12"/>
      <c r="V12"/>
      <c r="W12"/>
      <c r="X12"/>
      <c r="Y12"/>
      <c r="Z12"/>
    </row>
    <row r="13" spans="1:26" s="12" customFormat="1" ht="22.5" customHeight="1">
      <c r="A13" s="90" t="s">
        <v>225</v>
      </c>
      <c r="B13" s="90"/>
      <c r="C13" s="90"/>
      <c r="D13" s="90"/>
      <c r="E13" s="90"/>
      <c r="F13" s="91" t="s">
        <v>217</v>
      </c>
      <c r="G13" s="77" t="s">
        <v>142</v>
      </c>
      <c r="H13" s="49">
        <v>61</v>
      </c>
      <c r="I13" s="92" t="s">
        <v>147</v>
      </c>
      <c r="J13" s="92"/>
      <c r="K13" s="89" t="s">
        <v>207</v>
      </c>
      <c r="L13" s="89"/>
      <c r="M13" s="89"/>
      <c r="N13" s="89"/>
      <c r="R13"/>
      <c r="S13"/>
      <c r="T13"/>
      <c r="U13"/>
      <c r="V13"/>
      <c r="W13"/>
      <c r="X13"/>
      <c r="Y13"/>
      <c r="Z13"/>
    </row>
    <row r="14" spans="1:26" s="12" customFormat="1" ht="22.5" customHeight="1">
      <c r="A14" s="90" t="s">
        <v>226</v>
      </c>
      <c r="B14" s="90"/>
      <c r="C14" s="90"/>
      <c r="D14" s="90"/>
      <c r="E14" s="90"/>
      <c r="F14" s="91" t="s">
        <v>217</v>
      </c>
      <c r="G14" s="77" t="s">
        <v>142</v>
      </c>
      <c r="H14" s="49">
        <v>61</v>
      </c>
      <c r="I14" s="92" t="s">
        <v>147</v>
      </c>
      <c r="J14" s="92"/>
      <c r="K14" s="97"/>
      <c r="L14" s="97"/>
      <c r="M14" s="98"/>
      <c r="N14" s="99"/>
      <c r="R14"/>
      <c r="S14"/>
      <c r="T14"/>
      <c r="U14"/>
      <c r="V14"/>
      <c r="W14"/>
      <c r="X14"/>
      <c r="Y14"/>
      <c r="Z14"/>
    </row>
    <row r="15" spans="1:26" s="12" customFormat="1" ht="22.5" customHeight="1">
      <c r="A15" s="100" t="s">
        <v>227</v>
      </c>
      <c r="B15" s="100"/>
      <c r="C15" s="100"/>
      <c r="D15" s="100"/>
      <c r="E15" s="100"/>
      <c r="F15" s="101" t="s">
        <v>217</v>
      </c>
      <c r="G15" s="86" t="s">
        <v>142</v>
      </c>
      <c r="H15" s="68">
        <v>45</v>
      </c>
      <c r="I15" s="102" t="s">
        <v>147</v>
      </c>
      <c r="J15" s="102"/>
      <c r="K15" s="103"/>
      <c r="L15" s="103"/>
      <c r="M15" s="104"/>
      <c r="N15" s="105"/>
      <c r="R15"/>
      <c r="S15"/>
      <c r="T15"/>
      <c r="U15"/>
      <c r="V15"/>
      <c r="W15"/>
      <c r="X15"/>
      <c r="Y15"/>
      <c r="Z15"/>
    </row>
    <row r="16" spans="1:14" s="15" customFormat="1" ht="30" customHeight="1">
      <c r="A16" s="13" t="s">
        <v>5</v>
      </c>
      <c r="B16" s="13" t="s">
        <v>6</v>
      </c>
      <c r="C16" s="13" t="s">
        <v>7</v>
      </c>
      <c r="D16" s="14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</row>
    <row r="17" spans="1:14" ht="39" customHeight="1">
      <c r="A17" s="16">
        <v>12</v>
      </c>
      <c r="B17" s="17">
        <v>1</v>
      </c>
      <c r="C17" s="18">
        <f>SUM(L17/H17)</f>
        <v>12.121212121212121</v>
      </c>
      <c r="D17" s="19">
        <v>12</v>
      </c>
      <c r="E17" s="20" t="s">
        <v>228</v>
      </c>
      <c r="F17" s="70" t="s">
        <v>229</v>
      </c>
      <c r="G17" s="106" t="s">
        <v>230</v>
      </c>
      <c r="H17" s="23">
        <v>69.3</v>
      </c>
      <c r="I17" s="72">
        <v>35</v>
      </c>
      <c r="J17" s="29" t="s">
        <v>231</v>
      </c>
      <c r="K17" s="73">
        <v>24</v>
      </c>
      <c r="L17" s="16">
        <f>SUM(I17*K17)</f>
        <v>840</v>
      </c>
      <c r="M17" s="16" t="s">
        <v>192</v>
      </c>
      <c r="N17" s="28" t="s">
        <v>232</v>
      </c>
    </row>
    <row r="18" spans="1:26" ht="25.5" customHeight="1">
      <c r="A18" s="33" t="s">
        <v>103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7.25" customHeight="1">
      <c r="A19" s="33" t="s">
        <v>104</v>
      </c>
      <c r="B19" s="33"/>
      <c r="C19" s="33"/>
      <c r="D19" s="36" t="s">
        <v>105</v>
      </c>
      <c r="E19" s="33" t="s">
        <v>106</v>
      </c>
      <c r="F19" s="33"/>
      <c r="G19" s="37" t="s">
        <v>36</v>
      </c>
      <c r="H19" s="37"/>
      <c r="I19" s="33" t="s">
        <v>107</v>
      </c>
      <c r="J19" s="33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7.25" customHeight="1">
      <c r="A20" s="33" t="s">
        <v>108</v>
      </c>
      <c r="B20" s="33"/>
      <c r="C20" s="33"/>
      <c r="D20" s="36" t="s">
        <v>109</v>
      </c>
      <c r="E20" s="33" t="s">
        <v>110</v>
      </c>
      <c r="F20" s="33"/>
      <c r="G20" s="37" t="s">
        <v>111</v>
      </c>
      <c r="H20" s="37"/>
      <c r="I20" s="33" t="s">
        <v>112</v>
      </c>
      <c r="J20" s="33"/>
      <c r="K20" s="39"/>
      <c r="L20" s="40"/>
      <c r="M20" s="40"/>
      <c r="N20" s="41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4" ht="17.25" customHeight="1">
      <c r="A21" s="33" t="s">
        <v>108</v>
      </c>
      <c r="B21" s="33"/>
      <c r="C21" s="33"/>
      <c r="D21" s="36" t="s">
        <v>19</v>
      </c>
      <c r="E21" s="33" t="s">
        <v>30</v>
      </c>
      <c r="F21" s="33"/>
      <c r="G21" s="37" t="s">
        <v>113</v>
      </c>
      <c r="H21" s="37"/>
      <c r="I21" s="33" t="s">
        <v>107</v>
      </c>
      <c r="J21" s="33"/>
      <c r="K21" s="38"/>
      <c r="L21" s="40"/>
      <c r="M21" s="40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7.25" customHeight="1">
      <c r="A22" s="33" t="s">
        <v>114</v>
      </c>
      <c r="B22" s="33"/>
      <c r="C22" s="33"/>
      <c r="D22" s="36" t="s">
        <v>115</v>
      </c>
      <c r="E22" s="33" t="s">
        <v>116</v>
      </c>
      <c r="F22" s="33"/>
      <c r="G22" s="37" t="s">
        <v>117</v>
      </c>
      <c r="H22" s="37"/>
      <c r="I22" s="33" t="s">
        <v>118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119</v>
      </c>
      <c r="B23" s="33"/>
      <c r="C23" s="33"/>
      <c r="D23" s="36" t="s">
        <v>120</v>
      </c>
      <c r="E23" s="33" t="s">
        <v>121</v>
      </c>
      <c r="F23" s="33"/>
      <c r="G23" s="37" t="s">
        <v>36</v>
      </c>
      <c r="H23" s="37"/>
      <c r="I23" s="33" t="s">
        <v>118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122</v>
      </c>
      <c r="B24" s="33"/>
      <c r="C24" s="33"/>
      <c r="D24" s="36" t="s">
        <v>109</v>
      </c>
      <c r="E24" s="33" t="s">
        <v>110</v>
      </c>
      <c r="F24" s="33"/>
      <c r="G24" s="37" t="s">
        <v>111</v>
      </c>
      <c r="H24" s="37"/>
      <c r="I24" s="33" t="s">
        <v>112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123</v>
      </c>
      <c r="E25" s="33" t="s">
        <v>124</v>
      </c>
      <c r="F25" s="33"/>
      <c r="G25" s="37" t="s">
        <v>113</v>
      </c>
      <c r="H25" s="37"/>
      <c r="I25" s="33" t="s">
        <v>125</v>
      </c>
      <c r="J25" s="33"/>
      <c r="K25" s="38"/>
      <c r="L25" s="40"/>
      <c r="M25" s="40"/>
      <c r="N25" s="38"/>
      <c r="O25" s="39"/>
      <c r="P25" s="39"/>
      <c r="Q25" s="39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122</v>
      </c>
      <c r="B26" s="33"/>
      <c r="C26" s="33"/>
      <c r="D26" s="36" t="s">
        <v>126</v>
      </c>
      <c r="E26" s="33" t="s">
        <v>127</v>
      </c>
      <c r="F26" s="33"/>
      <c r="G26" s="37" t="s">
        <v>111</v>
      </c>
      <c r="H26" s="37"/>
      <c r="I26" s="33" t="s">
        <v>118</v>
      </c>
      <c r="J26" s="33"/>
      <c r="K26" s="38"/>
      <c r="L26" s="40"/>
      <c r="M26" s="40"/>
      <c r="N26" s="38"/>
      <c r="O26" s="39"/>
      <c r="P26" s="39"/>
      <c r="Q26" s="39"/>
      <c r="R26" s="38"/>
      <c r="S26" s="38"/>
      <c r="T26" s="38"/>
      <c r="U26" s="38"/>
      <c r="V26" s="38"/>
      <c r="W26" s="38"/>
      <c r="X26" s="38"/>
    </row>
    <row r="27" spans="1:26" ht="17.25" customHeight="1">
      <c r="A27" s="33" t="s">
        <v>128</v>
      </c>
      <c r="B27" s="33"/>
      <c r="C27" s="33"/>
      <c r="D27" s="36" t="s">
        <v>78</v>
      </c>
      <c r="E27" s="33" t="s">
        <v>129</v>
      </c>
      <c r="F27" s="33"/>
      <c r="G27" s="37" t="s">
        <v>36</v>
      </c>
      <c r="H27" s="37"/>
      <c r="I27" s="33" t="s">
        <v>130</v>
      </c>
      <c r="J27" s="3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8.75" customHeight="1">
      <c r="A28" s="33" t="s">
        <v>131</v>
      </c>
      <c r="B28" s="33"/>
      <c r="C28" s="33"/>
      <c r="D28" s="36" t="s">
        <v>132</v>
      </c>
      <c r="E28" s="33" t="s">
        <v>133</v>
      </c>
      <c r="F28" s="33"/>
      <c r="G28" s="37" t="s">
        <v>113</v>
      </c>
      <c r="H28" s="37"/>
      <c r="I28" s="33" t="s">
        <v>118</v>
      </c>
      <c r="J28" s="33"/>
      <c r="K28" s="39"/>
      <c r="L28" s="40"/>
      <c r="M28" s="40"/>
      <c r="N28" s="41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4" ht="17.25" customHeight="1">
      <c r="A29" s="33" t="s">
        <v>134</v>
      </c>
      <c r="B29" s="33"/>
      <c r="C29" s="33"/>
      <c r="D29" s="36" t="s">
        <v>105</v>
      </c>
      <c r="E29" s="33" t="s">
        <v>106</v>
      </c>
      <c r="F29" s="33"/>
      <c r="G29" s="37" t="s">
        <v>36</v>
      </c>
      <c r="H29" s="37"/>
      <c r="I29" s="33" t="s">
        <v>107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5:17" ht="15">
      <c r="O30"/>
      <c r="P30"/>
      <c r="Q30"/>
    </row>
  </sheetData>
  <mergeCells count="82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4:E14"/>
    <mergeCell ref="I14:J14"/>
    <mergeCell ref="K14:L14"/>
    <mergeCell ref="A15:E15"/>
    <mergeCell ref="I15:J15"/>
    <mergeCell ref="K15:L15"/>
    <mergeCell ref="A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0" zoomScaleNormal="80" workbookViewId="0" topLeftCell="A1">
      <selection activeCell="Q14" sqref="Q14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8.625" style="2" customWidth="1"/>
    <col min="4" max="4" width="10.00390625" style="1" customWidth="1"/>
    <col min="5" max="5" width="8.875" style="1" customWidth="1"/>
    <col min="6" max="6" width="24.75390625" style="1" customWidth="1"/>
    <col min="7" max="7" width="14.25390625" style="1" customWidth="1"/>
    <col min="8" max="8" width="10.75390625" style="3" customWidth="1"/>
    <col min="9" max="9" width="9.125" style="4" customWidth="1"/>
    <col min="10" max="10" width="31.00390625" style="5" customWidth="1"/>
    <col min="11" max="12" width="10.125" style="1" customWidth="1"/>
    <col min="13" max="13" width="13.75390625" style="1" customWidth="1"/>
    <col min="14" max="14" width="15.37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233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7" ht="22.5" customHeight="1">
      <c r="A6" s="46" t="s">
        <v>198</v>
      </c>
      <c r="B6" s="46"/>
      <c r="C6" s="46"/>
      <c r="D6" s="46"/>
      <c r="E6" s="46"/>
      <c r="F6" s="63" t="s">
        <v>234</v>
      </c>
      <c r="G6" s="48" t="s">
        <v>142</v>
      </c>
      <c r="H6" s="49">
        <v>42</v>
      </c>
      <c r="I6" s="50" t="s">
        <v>147</v>
      </c>
      <c r="J6" s="50"/>
      <c r="K6" s="51" t="s">
        <v>144</v>
      </c>
      <c r="L6" s="51"/>
      <c r="M6" s="52" t="s">
        <v>234</v>
      </c>
      <c r="N6" s="53">
        <v>12</v>
      </c>
      <c r="O6" s="80"/>
      <c r="P6"/>
      <c r="Q6"/>
    </row>
    <row r="7" spans="1:17" ht="22.5" customHeight="1">
      <c r="A7" s="46" t="s">
        <v>201</v>
      </c>
      <c r="B7" s="46"/>
      <c r="C7" s="46"/>
      <c r="D7" s="46"/>
      <c r="E7" s="46"/>
      <c r="F7" s="63" t="s">
        <v>234</v>
      </c>
      <c r="G7" s="48" t="s">
        <v>142</v>
      </c>
      <c r="H7" s="49">
        <v>55</v>
      </c>
      <c r="I7" s="50" t="s">
        <v>147</v>
      </c>
      <c r="J7" s="50"/>
      <c r="K7" s="51" t="s">
        <v>146</v>
      </c>
      <c r="L7" s="51"/>
      <c r="M7" s="52" t="s">
        <v>234</v>
      </c>
      <c r="N7" s="55">
        <v>16</v>
      </c>
      <c r="O7" s="80"/>
      <c r="P7"/>
      <c r="Q7"/>
    </row>
    <row r="8" spans="1:17" ht="22.5" customHeight="1">
      <c r="A8" s="46" t="s">
        <v>202</v>
      </c>
      <c r="B8" s="46"/>
      <c r="C8" s="46"/>
      <c r="D8" s="46"/>
      <c r="E8" s="46"/>
      <c r="F8" s="63" t="s">
        <v>234</v>
      </c>
      <c r="G8" s="48" t="s">
        <v>142</v>
      </c>
      <c r="H8" s="49">
        <v>77</v>
      </c>
      <c r="I8" s="50" t="s">
        <v>147</v>
      </c>
      <c r="J8" s="50"/>
      <c r="K8" s="51" t="s">
        <v>148</v>
      </c>
      <c r="L8" s="51"/>
      <c r="M8" s="52" t="s">
        <v>234</v>
      </c>
      <c r="N8" s="57">
        <v>20</v>
      </c>
      <c r="O8" s="80"/>
      <c r="P8"/>
      <c r="Q8"/>
    </row>
    <row r="9" spans="1:17" ht="22.5" customHeight="1">
      <c r="A9" s="58" t="s">
        <v>151</v>
      </c>
      <c r="B9" s="58"/>
      <c r="C9" s="58"/>
      <c r="D9" s="58"/>
      <c r="E9" s="58"/>
      <c r="F9" s="63" t="s">
        <v>234</v>
      </c>
      <c r="G9" s="48" t="s">
        <v>142</v>
      </c>
      <c r="H9" s="49">
        <v>83</v>
      </c>
      <c r="I9" s="50" t="s">
        <v>147</v>
      </c>
      <c r="J9" s="50"/>
      <c r="K9" s="51" t="s">
        <v>150</v>
      </c>
      <c r="L9" s="51"/>
      <c r="M9" s="52" t="s">
        <v>234</v>
      </c>
      <c r="N9" s="57">
        <v>24</v>
      </c>
      <c r="O9" s="80"/>
      <c r="P9"/>
      <c r="Q9"/>
    </row>
    <row r="10" spans="1:17" ht="22.5" customHeight="1">
      <c r="A10" s="58" t="s">
        <v>153</v>
      </c>
      <c r="B10" s="58"/>
      <c r="C10" s="58"/>
      <c r="D10" s="58"/>
      <c r="E10" s="58"/>
      <c r="F10" s="63" t="s">
        <v>234</v>
      </c>
      <c r="G10" s="56" t="s">
        <v>142</v>
      </c>
      <c r="H10" s="49">
        <v>83</v>
      </c>
      <c r="I10" s="50" t="s">
        <v>147</v>
      </c>
      <c r="J10" s="50"/>
      <c r="K10" s="51" t="s">
        <v>152</v>
      </c>
      <c r="L10" s="51"/>
      <c r="M10" s="52" t="s">
        <v>234</v>
      </c>
      <c r="N10" s="57">
        <v>30</v>
      </c>
      <c r="O10" s="80"/>
      <c r="P10"/>
      <c r="Q10"/>
    </row>
    <row r="11" spans="1:17" ht="22.5" customHeight="1">
      <c r="A11" s="58" t="s">
        <v>156</v>
      </c>
      <c r="B11" s="58"/>
      <c r="C11" s="58"/>
      <c r="D11" s="58"/>
      <c r="E11" s="58"/>
      <c r="F11" s="63" t="s">
        <v>234</v>
      </c>
      <c r="G11" s="56" t="s">
        <v>142</v>
      </c>
      <c r="H11" s="49">
        <v>74</v>
      </c>
      <c r="I11" s="50" t="s">
        <v>147</v>
      </c>
      <c r="J11" s="50"/>
      <c r="K11" s="59" t="s">
        <v>154</v>
      </c>
      <c r="L11" s="59"/>
      <c r="M11" s="52" t="s">
        <v>234</v>
      </c>
      <c r="N11" s="60">
        <v>36</v>
      </c>
      <c r="O11" s="80"/>
      <c r="P11"/>
      <c r="Q11"/>
    </row>
    <row r="12" spans="1:17" ht="23.25" customHeight="1">
      <c r="A12" s="58" t="s">
        <v>158</v>
      </c>
      <c r="B12" s="58"/>
      <c r="C12" s="58"/>
      <c r="D12" s="58"/>
      <c r="E12" s="58"/>
      <c r="F12" s="63" t="s">
        <v>234</v>
      </c>
      <c r="G12" s="56" t="s">
        <v>142</v>
      </c>
      <c r="H12" s="49">
        <v>74</v>
      </c>
      <c r="I12" s="50" t="s">
        <v>147</v>
      </c>
      <c r="J12" s="50"/>
      <c r="K12" s="61" t="s">
        <v>155</v>
      </c>
      <c r="L12" s="61"/>
      <c r="M12" s="52" t="s">
        <v>234</v>
      </c>
      <c r="N12" s="62">
        <v>45.5</v>
      </c>
      <c r="O12" s="80"/>
      <c r="P12"/>
      <c r="Q12"/>
    </row>
    <row r="13" spans="1:17" ht="30.75" customHeight="1">
      <c r="A13" s="65" t="s">
        <v>159</v>
      </c>
      <c r="B13" s="65"/>
      <c r="C13" s="65"/>
      <c r="D13" s="65"/>
      <c r="E13" s="65"/>
      <c r="F13" s="66" t="s">
        <v>234</v>
      </c>
      <c r="G13" s="67" t="s">
        <v>142</v>
      </c>
      <c r="H13" s="68">
        <v>22</v>
      </c>
      <c r="I13" s="69" t="s">
        <v>147</v>
      </c>
      <c r="J13" s="69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13</v>
      </c>
      <c r="B15" s="17">
        <v>1</v>
      </c>
      <c r="C15" s="18">
        <f aca="true" t="shared" si="0" ref="C15:C20">SUM(L15/H15)</f>
        <v>53.03970223325062</v>
      </c>
      <c r="D15" s="19">
        <v>12</v>
      </c>
      <c r="E15" s="20" t="s">
        <v>235</v>
      </c>
      <c r="F15" s="70" t="s">
        <v>236</v>
      </c>
      <c r="G15" s="106" t="s">
        <v>237</v>
      </c>
      <c r="H15" s="23">
        <v>80.6</v>
      </c>
      <c r="I15" s="72">
        <v>75</v>
      </c>
      <c r="J15" s="74" t="s">
        <v>42</v>
      </c>
      <c r="K15" s="73">
        <v>57</v>
      </c>
      <c r="L15" s="16">
        <f aca="true" t="shared" si="1" ref="L15:L20">SUM(I15*K15)</f>
        <v>4275</v>
      </c>
      <c r="M15" s="16" t="s">
        <v>238</v>
      </c>
      <c r="N15" s="28" t="s">
        <v>239</v>
      </c>
    </row>
    <row r="16" spans="1:14" ht="39" customHeight="1">
      <c r="A16" s="16">
        <v>14</v>
      </c>
      <c r="B16" s="17">
        <v>2</v>
      </c>
      <c r="C16" s="18">
        <f t="shared" si="0"/>
        <v>50.43859649122807</v>
      </c>
      <c r="D16" s="19">
        <v>10</v>
      </c>
      <c r="E16" s="20" t="s">
        <v>240</v>
      </c>
      <c r="F16" s="70" t="s">
        <v>241</v>
      </c>
      <c r="G16" s="106" t="s">
        <v>242</v>
      </c>
      <c r="H16" s="23">
        <v>68.4</v>
      </c>
      <c r="I16" s="72">
        <v>75</v>
      </c>
      <c r="J16" s="25" t="s">
        <v>22</v>
      </c>
      <c r="K16" s="73">
        <v>46</v>
      </c>
      <c r="L16" s="16">
        <f t="shared" si="1"/>
        <v>3450</v>
      </c>
      <c r="M16" s="16" t="s">
        <v>238</v>
      </c>
      <c r="N16" s="28" t="s">
        <v>30</v>
      </c>
    </row>
    <row r="17" spans="1:14" ht="39" customHeight="1">
      <c r="A17" s="16">
        <v>15</v>
      </c>
      <c r="B17" s="17">
        <v>3</v>
      </c>
      <c r="C17" s="18">
        <f t="shared" si="0"/>
        <v>44.17293233082707</v>
      </c>
      <c r="D17" s="19">
        <v>9</v>
      </c>
      <c r="E17" s="20" t="s">
        <v>126</v>
      </c>
      <c r="F17" s="70" t="s">
        <v>243</v>
      </c>
      <c r="G17" s="106" t="s">
        <v>244</v>
      </c>
      <c r="H17" s="23">
        <v>79.8</v>
      </c>
      <c r="I17" s="72">
        <v>75</v>
      </c>
      <c r="J17" s="107" t="s">
        <v>245</v>
      </c>
      <c r="K17" s="73">
        <v>47</v>
      </c>
      <c r="L17" s="16">
        <f t="shared" si="1"/>
        <v>3525</v>
      </c>
      <c r="M17" s="27" t="s">
        <v>164</v>
      </c>
      <c r="N17" s="28" t="s">
        <v>110</v>
      </c>
    </row>
    <row r="18" spans="1:14" ht="39" customHeight="1">
      <c r="A18" s="16">
        <v>16</v>
      </c>
      <c r="B18" s="17">
        <v>4</v>
      </c>
      <c r="C18" s="18">
        <f t="shared" si="0"/>
        <v>37.538304392236974</v>
      </c>
      <c r="D18" s="19">
        <v>8</v>
      </c>
      <c r="E18" s="20" t="s">
        <v>246</v>
      </c>
      <c r="F18" s="70" t="s">
        <v>247</v>
      </c>
      <c r="G18" s="106" t="s">
        <v>248</v>
      </c>
      <c r="H18" s="23">
        <v>97.9</v>
      </c>
      <c r="I18" s="72">
        <v>75</v>
      </c>
      <c r="J18" s="29" t="s">
        <v>249</v>
      </c>
      <c r="K18" s="73">
        <v>49</v>
      </c>
      <c r="L18" s="16">
        <f t="shared" si="1"/>
        <v>3675</v>
      </c>
      <c r="M18" s="27" t="s">
        <v>164</v>
      </c>
      <c r="N18" s="28" t="s">
        <v>38</v>
      </c>
    </row>
    <row r="19" spans="1:14" ht="39" customHeight="1">
      <c r="A19" s="16">
        <v>17</v>
      </c>
      <c r="B19" s="17">
        <v>5</v>
      </c>
      <c r="C19" s="18">
        <f t="shared" si="0"/>
        <v>35.01628664495114</v>
      </c>
      <c r="D19" s="19">
        <v>7</v>
      </c>
      <c r="E19" s="20" t="s">
        <v>250</v>
      </c>
      <c r="F19" s="70" t="s">
        <v>251</v>
      </c>
      <c r="G19" s="106" t="s">
        <v>252</v>
      </c>
      <c r="H19" s="23">
        <v>92.1</v>
      </c>
      <c r="I19" s="72">
        <v>75</v>
      </c>
      <c r="J19" s="29" t="s">
        <v>73</v>
      </c>
      <c r="K19" s="73">
        <v>43</v>
      </c>
      <c r="L19" s="16">
        <f t="shared" si="1"/>
        <v>3225</v>
      </c>
      <c r="M19" s="28" t="s">
        <v>172</v>
      </c>
      <c r="N19" s="28" t="s">
        <v>173</v>
      </c>
    </row>
    <row r="20" spans="1:14" ht="39" customHeight="1">
      <c r="A20" s="16">
        <v>18</v>
      </c>
      <c r="B20" s="17">
        <v>6</v>
      </c>
      <c r="C20" s="18">
        <f t="shared" si="0"/>
        <v>28.246753246753247</v>
      </c>
      <c r="D20" s="19">
        <v>6</v>
      </c>
      <c r="E20" s="20" t="s">
        <v>253</v>
      </c>
      <c r="F20" s="70" t="s">
        <v>254</v>
      </c>
      <c r="G20" s="106" t="s">
        <v>255</v>
      </c>
      <c r="H20" s="23">
        <v>77</v>
      </c>
      <c r="I20" s="72">
        <v>75</v>
      </c>
      <c r="J20" s="29" t="s">
        <v>256</v>
      </c>
      <c r="K20" s="73">
        <v>29</v>
      </c>
      <c r="L20" s="16">
        <f t="shared" si="1"/>
        <v>2175</v>
      </c>
      <c r="M20" s="28" t="s">
        <v>196</v>
      </c>
      <c r="N20" s="28" t="s">
        <v>38</v>
      </c>
    </row>
    <row r="21" spans="1:26" ht="25.5" customHeight="1">
      <c r="A21" s="33" t="s">
        <v>103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7.25" customHeight="1">
      <c r="A22" s="33" t="s">
        <v>104</v>
      </c>
      <c r="B22" s="33"/>
      <c r="C22" s="33"/>
      <c r="D22" s="36" t="s">
        <v>105</v>
      </c>
      <c r="E22" s="33" t="s">
        <v>106</v>
      </c>
      <c r="F22" s="33"/>
      <c r="G22" s="37" t="s">
        <v>36</v>
      </c>
      <c r="H22" s="37"/>
      <c r="I22" s="33" t="s">
        <v>107</v>
      </c>
      <c r="J22" s="3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.25" customHeight="1">
      <c r="A23" s="33" t="s">
        <v>108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4" ht="17.25" customHeight="1">
      <c r="A24" s="33" t="s">
        <v>108</v>
      </c>
      <c r="B24" s="33"/>
      <c r="C24" s="33"/>
      <c r="D24" s="36" t="s">
        <v>19</v>
      </c>
      <c r="E24" s="33" t="s">
        <v>30</v>
      </c>
      <c r="F24" s="33"/>
      <c r="G24" s="37" t="s">
        <v>113</v>
      </c>
      <c r="H24" s="37"/>
      <c r="I24" s="33" t="s">
        <v>107</v>
      </c>
      <c r="J24" s="33"/>
      <c r="K24" s="38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114</v>
      </c>
      <c r="B25" s="33"/>
      <c r="C25" s="33"/>
      <c r="D25" s="36" t="s">
        <v>115</v>
      </c>
      <c r="E25" s="33" t="s">
        <v>116</v>
      </c>
      <c r="F25" s="33"/>
      <c r="G25" s="37" t="s">
        <v>117</v>
      </c>
      <c r="H25" s="37"/>
      <c r="I25" s="33" t="s">
        <v>118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119</v>
      </c>
      <c r="B26" s="33"/>
      <c r="C26" s="33"/>
      <c r="D26" s="36" t="s">
        <v>120</v>
      </c>
      <c r="E26" s="33" t="s">
        <v>121</v>
      </c>
      <c r="F26" s="33"/>
      <c r="G26" s="37" t="s">
        <v>36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109</v>
      </c>
      <c r="E27" s="33" t="s">
        <v>110</v>
      </c>
      <c r="F27" s="33"/>
      <c r="G27" s="37" t="s">
        <v>111</v>
      </c>
      <c r="H27" s="37"/>
      <c r="I27" s="33" t="s">
        <v>112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7.25" customHeight="1">
      <c r="A28" s="33" t="s">
        <v>122</v>
      </c>
      <c r="B28" s="33"/>
      <c r="C28" s="33"/>
      <c r="D28" s="36" t="s">
        <v>123</v>
      </c>
      <c r="E28" s="33" t="s">
        <v>124</v>
      </c>
      <c r="F28" s="33"/>
      <c r="G28" s="37" t="s">
        <v>113</v>
      </c>
      <c r="H28" s="37"/>
      <c r="I28" s="33" t="s">
        <v>125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:24" ht="17.25" customHeight="1">
      <c r="A29" s="33" t="s">
        <v>122</v>
      </c>
      <c r="B29" s="33"/>
      <c r="C29" s="33"/>
      <c r="D29" s="36" t="s">
        <v>126</v>
      </c>
      <c r="E29" s="33" t="s">
        <v>127</v>
      </c>
      <c r="F29" s="33"/>
      <c r="G29" s="37" t="s">
        <v>111</v>
      </c>
      <c r="H29" s="37"/>
      <c r="I29" s="33" t="s">
        <v>118</v>
      </c>
      <c r="J29" s="33"/>
      <c r="K29" s="38"/>
      <c r="L29" s="40"/>
      <c r="M29" s="40"/>
      <c r="N29" s="38"/>
      <c r="O29" s="39"/>
      <c r="P29" s="39"/>
      <c r="Q29" s="39"/>
      <c r="R29" s="38"/>
      <c r="S29" s="38"/>
      <c r="T29" s="38"/>
      <c r="U29" s="38"/>
      <c r="V29" s="38"/>
      <c r="W29" s="38"/>
      <c r="X29" s="38"/>
    </row>
    <row r="30" spans="1:26" ht="17.25" customHeight="1">
      <c r="A30" s="33" t="s">
        <v>128</v>
      </c>
      <c r="B30" s="33"/>
      <c r="C30" s="33"/>
      <c r="D30" s="36" t="s">
        <v>78</v>
      </c>
      <c r="E30" s="33" t="s">
        <v>129</v>
      </c>
      <c r="F30" s="33"/>
      <c r="G30" s="37" t="s">
        <v>36</v>
      </c>
      <c r="H30" s="37"/>
      <c r="I30" s="33" t="s">
        <v>130</v>
      </c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8.75" customHeight="1">
      <c r="A31" s="33" t="s">
        <v>131</v>
      </c>
      <c r="B31" s="33"/>
      <c r="C31" s="33"/>
      <c r="D31" s="36" t="s">
        <v>132</v>
      </c>
      <c r="E31" s="33" t="s">
        <v>133</v>
      </c>
      <c r="F31" s="33"/>
      <c r="G31" s="37" t="s">
        <v>113</v>
      </c>
      <c r="H31" s="37"/>
      <c r="I31" s="33" t="s">
        <v>118</v>
      </c>
      <c r="J31" s="33"/>
      <c r="K31" s="39"/>
      <c r="L31" s="40"/>
      <c r="M31" s="40"/>
      <c r="N31" s="4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4" ht="17.25" customHeight="1">
      <c r="A32" s="33" t="s">
        <v>134</v>
      </c>
      <c r="B32" s="33"/>
      <c r="C32" s="33"/>
      <c r="D32" s="36" t="s">
        <v>105</v>
      </c>
      <c r="E32" s="33" t="s">
        <v>106</v>
      </c>
      <c r="F32" s="33"/>
      <c r="G32" s="37" t="s">
        <v>36</v>
      </c>
      <c r="H32" s="37"/>
      <c r="I32" s="33" t="s">
        <v>107</v>
      </c>
      <c r="J32" s="33"/>
      <c r="K32" s="38"/>
      <c r="L32" s="40"/>
      <c r="M32" s="40"/>
      <c r="N32" s="38"/>
      <c r="O32" s="39"/>
      <c r="P32" s="39"/>
      <c r="Q32" s="39"/>
      <c r="R32" s="38"/>
      <c r="S32" s="38"/>
      <c r="T32" s="38"/>
      <c r="U32" s="38"/>
      <c r="V32" s="38"/>
      <c r="W32" s="38"/>
      <c r="X32" s="38"/>
    </row>
    <row r="33" spans="15:17" ht="15">
      <c r="O33"/>
      <c r="P33"/>
      <c r="Q33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</mergeCells>
  <printOptions gridLines="1"/>
  <pageMargins left="0.3541666666666667" right="0.3541666666666667" top="0.39375" bottom="0.7875" header="0.5118055555555556" footer="0.5118055555555556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80" zoomScaleNormal="80" workbookViewId="0" topLeftCell="A4">
      <selection activeCell="P14" sqref="P14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7.625" style="2" customWidth="1"/>
    <col min="4" max="4" width="9.375" style="1" customWidth="1"/>
    <col min="5" max="5" width="8.875" style="1" customWidth="1"/>
    <col min="6" max="6" width="22.875" style="1" customWidth="1"/>
    <col min="7" max="7" width="14.125" style="1" customWidth="1"/>
    <col min="8" max="8" width="10.75390625" style="3" customWidth="1"/>
    <col min="9" max="9" width="11.875" style="4" customWidth="1"/>
    <col min="10" max="10" width="29.875" style="5" customWidth="1"/>
    <col min="11" max="11" width="11.25390625" style="1" customWidth="1"/>
    <col min="12" max="12" width="9.75390625" style="1" customWidth="1"/>
    <col min="13" max="13" width="19.875" style="1" customWidth="1"/>
    <col min="14" max="14" width="15.87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0" t="s">
        <v>135</v>
      </c>
      <c r="B4" s="10"/>
      <c r="C4" s="10"/>
      <c r="D4" s="10"/>
      <c r="E4" s="10"/>
      <c r="F4" s="10"/>
      <c r="G4" s="11" t="s">
        <v>257</v>
      </c>
      <c r="H4" s="11"/>
      <c r="I4" s="11"/>
      <c r="J4" s="11"/>
      <c r="K4" s="11"/>
      <c r="L4" s="11"/>
      <c r="M4" s="11"/>
      <c r="N4" s="1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4" s="80" customFormat="1" ht="23.25" customHeight="1">
      <c r="A6" s="108" t="s">
        <v>198</v>
      </c>
      <c r="B6" s="108"/>
      <c r="C6" s="108"/>
      <c r="D6" s="108"/>
      <c r="E6" s="108"/>
      <c r="F6" s="76" t="s">
        <v>258</v>
      </c>
      <c r="G6" s="77" t="s">
        <v>142</v>
      </c>
      <c r="H6" s="49">
        <v>8</v>
      </c>
      <c r="I6" s="79" t="s">
        <v>147</v>
      </c>
      <c r="J6" s="79"/>
      <c r="K6" s="51" t="s">
        <v>144</v>
      </c>
      <c r="L6" s="51"/>
      <c r="M6" s="109">
        <v>0</v>
      </c>
      <c r="N6" s="53">
        <v>0</v>
      </c>
    </row>
    <row r="7" spans="1:14" s="80" customFormat="1" ht="23.25" customHeight="1">
      <c r="A7" s="108" t="s">
        <v>201</v>
      </c>
      <c r="B7" s="108"/>
      <c r="C7" s="108"/>
      <c r="D7" s="108"/>
      <c r="E7" s="108"/>
      <c r="F7" s="76" t="s">
        <v>258</v>
      </c>
      <c r="G7" s="77" t="s">
        <v>142</v>
      </c>
      <c r="H7" s="49">
        <v>10</v>
      </c>
      <c r="I7" s="79" t="s">
        <v>147</v>
      </c>
      <c r="J7" s="79"/>
      <c r="K7" s="51" t="s">
        <v>146</v>
      </c>
      <c r="L7" s="51"/>
      <c r="M7" s="98">
        <v>0</v>
      </c>
      <c r="N7" s="55">
        <v>0</v>
      </c>
    </row>
    <row r="8" spans="1:14" s="80" customFormat="1" ht="23.25" customHeight="1">
      <c r="A8" s="108" t="s">
        <v>202</v>
      </c>
      <c r="B8" s="108"/>
      <c r="C8" s="108"/>
      <c r="D8" s="108"/>
      <c r="E8" s="108"/>
      <c r="F8" s="76" t="s">
        <v>258</v>
      </c>
      <c r="G8" s="77" t="s">
        <v>142</v>
      </c>
      <c r="H8" s="49">
        <v>21</v>
      </c>
      <c r="I8" s="79" t="s">
        <v>147</v>
      </c>
      <c r="J8" s="79"/>
      <c r="K8" s="51" t="s">
        <v>148</v>
      </c>
      <c r="L8" s="51"/>
      <c r="M8" s="81" t="s">
        <v>258</v>
      </c>
      <c r="N8" s="57">
        <v>11</v>
      </c>
    </row>
    <row r="9" spans="1:14" s="80" customFormat="1" ht="23.25" customHeight="1">
      <c r="A9" s="110" t="s">
        <v>151</v>
      </c>
      <c r="B9" s="110"/>
      <c r="C9" s="110"/>
      <c r="D9" s="110"/>
      <c r="E9" s="110"/>
      <c r="F9" s="76" t="s">
        <v>258</v>
      </c>
      <c r="G9" s="82" t="s">
        <v>142</v>
      </c>
      <c r="H9" s="111">
        <v>39</v>
      </c>
      <c r="I9" s="79" t="s">
        <v>147</v>
      </c>
      <c r="J9" s="79"/>
      <c r="K9" s="51" t="s">
        <v>150</v>
      </c>
      <c r="L9" s="51"/>
      <c r="M9" s="81" t="s">
        <v>258</v>
      </c>
      <c r="N9" s="57">
        <v>16</v>
      </c>
    </row>
    <row r="10" spans="1:14" s="80" customFormat="1" ht="23.25" customHeight="1">
      <c r="A10" s="110" t="s">
        <v>203</v>
      </c>
      <c r="B10" s="110"/>
      <c r="C10" s="110"/>
      <c r="D10" s="110"/>
      <c r="E10" s="110"/>
      <c r="F10" s="76" t="s">
        <v>258</v>
      </c>
      <c r="G10" s="77" t="s">
        <v>142</v>
      </c>
      <c r="H10" s="112">
        <v>39</v>
      </c>
      <c r="I10" s="79" t="s">
        <v>147</v>
      </c>
      <c r="J10" s="79"/>
      <c r="K10" s="51" t="s">
        <v>152</v>
      </c>
      <c r="L10" s="51"/>
      <c r="M10" s="81" t="s">
        <v>258</v>
      </c>
      <c r="N10" s="57">
        <v>20</v>
      </c>
    </row>
    <row r="11" spans="1:14" s="80" customFormat="1" ht="27.75" customHeight="1">
      <c r="A11" s="110" t="s">
        <v>204</v>
      </c>
      <c r="B11" s="110"/>
      <c r="C11" s="110"/>
      <c r="D11" s="110"/>
      <c r="E11" s="110"/>
      <c r="F11" s="76" t="s">
        <v>258</v>
      </c>
      <c r="G11" s="84" t="s">
        <v>142</v>
      </c>
      <c r="H11" s="112">
        <v>13</v>
      </c>
      <c r="I11" s="79" t="s">
        <v>147</v>
      </c>
      <c r="J11" s="79"/>
      <c r="K11" s="59" t="s">
        <v>154</v>
      </c>
      <c r="L11" s="59"/>
      <c r="M11" s="81" t="s">
        <v>258</v>
      </c>
      <c r="N11" s="60">
        <v>25</v>
      </c>
    </row>
    <row r="12" spans="1:14" s="80" customFormat="1" ht="23.25" customHeight="1">
      <c r="A12" s="110" t="s">
        <v>205</v>
      </c>
      <c r="B12" s="110"/>
      <c r="C12" s="110"/>
      <c r="D12" s="110"/>
      <c r="E12" s="110"/>
      <c r="F12" s="76" t="s">
        <v>258</v>
      </c>
      <c r="G12" s="84" t="s">
        <v>142</v>
      </c>
      <c r="H12" s="112" t="s">
        <v>200</v>
      </c>
      <c r="I12" s="79" t="s">
        <v>147</v>
      </c>
      <c r="J12" s="79"/>
      <c r="K12" s="61" t="s">
        <v>155</v>
      </c>
      <c r="L12" s="61"/>
      <c r="M12" s="81" t="s">
        <v>258</v>
      </c>
      <c r="N12" s="62">
        <v>30</v>
      </c>
    </row>
    <row r="13" spans="1:17" ht="23.25" customHeight="1">
      <c r="A13" s="113" t="s">
        <v>206</v>
      </c>
      <c r="B13" s="113"/>
      <c r="C13" s="113"/>
      <c r="D13" s="113"/>
      <c r="E13" s="113"/>
      <c r="F13" s="85" t="s">
        <v>258</v>
      </c>
      <c r="G13" s="86" t="s">
        <v>142</v>
      </c>
      <c r="H13" s="68" t="s">
        <v>200</v>
      </c>
      <c r="I13" s="88" t="s">
        <v>147</v>
      </c>
      <c r="J13" s="88"/>
      <c r="K13" s="89" t="s">
        <v>207</v>
      </c>
      <c r="L13" s="89"/>
      <c r="M13" s="89"/>
      <c r="N13" s="89"/>
      <c r="O13"/>
      <c r="P13"/>
      <c r="Q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41.25" customHeight="1">
      <c r="A15" s="16">
        <v>19</v>
      </c>
      <c r="B15" s="17">
        <v>1</v>
      </c>
      <c r="C15" s="18">
        <f>SUM(L15/H15)</f>
        <v>45.52652414885194</v>
      </c>
      <c r="D15" s="19">
        <v>12</v>
      </c>
      <c r="E15" s="20" t="s">
        <v>19</v>
      </c>
      <c r="F15" s="70" t="s">
        <v>20</v>
      </c>
      <c r="G15" s="114" t="s">
        <v>21</v>
      </c>
      <c r="H15" s="23">
        <v>126.3</v>
      </c>
      <c r="I15" s="72">
        <v>125</v>
      </c>
      <c r="J15" s="25" t="s">
        <v>22</v>
      </c>
      <c r="K15" s="26">
        <v>46</v>
      </c>
      <c r="L15" s="16">
        <f>SUM(I15*K15)</f>
        <v>5750</v>
      </c>
      <c r="M15" s="27" t="s">
        <v>259</v>
      </c>
      <c r="N15" s="28" t="s">
        <v>24</v>
      </c>
    </row>
    <row r="16" spans="1:14" ht="41.25" customHeight="1">
      <c r="A16" s="16">
        <v>20</v>
      </c>
      <c r="B16" s="17">
        <v>2</v>
      </c>
      <c r="C16" s="18">
        <f>SUM(L16/H16)</f>
        <v>21.750255885363355</v>
      </c>
      <c r="D16" s="19">
        <v>10</v>
      </c>
      <c r="E16" s="20" t="s">
        <v>260</v>
      </c>
      <c r="F16" s="70" t="s">
        <v>261</v>
      </c>
      <c r="G16" s="114" t="s">
        <v>262</v>
      </c>
      <c r="H16" s="23">
        <v>97.7</v>
      </c>
      <c r="I16" s="72">
        <v>125</v>
      </c>
      <c r="J16" s="107" t="s">
        <v>263</v>
      </c>
      <c r="K16" s="73">
        <v>17</v>
      </c>
      <c r="L16" s="16">
        <f>SUM(I16*K16)</f>
        <v>2125</v>
      </c>
      <c r="M16" s="16" t="s">
        <v>172</v>
      </c>
      <c r="N16" s="28" t="s">
        <v>264</v>
      </c>
    </row>
    <row r="17" spans="1:14" ht="41.25" customHeight="1">
      <c r="A17" s="16">
        <v>21</v>
      </c>
      <c r="B17" s="17">
        <v>3</v>
      </c>
      <c r="C17" s="18">
        <f>SUM(L17/H17)</f>
        <v>21.576524741081702</v>
      </c>
      <c r="D17" s="19">
        <v>9</v>
      </c>
      <c r="E17" s="20" t="s">
        <v>265</v>
      </c>
      <c r="F17" s="70" t="s">
        <v>266</v>
      </c>
      <c r="G17" s="114" t="s">
        <v>267</v>
      </c>
      <c r="H17" s="23">
        <v>86.9</v>
      </c>
      <c r="I17" s="72">
        <v>125</v>
      </c>
      <c r="J17" s="29" t="s">
        <v>73</v>
      </c>
      <c r="K17" s="73">
        <v>15</v>
      </c>
      <c r="L17" s="16">
        <f>SUM(I17*K17)</f>
        <v>1875</v>
      </c>
      <c r="M17" s="16" t="s">
        <v>172</v>
      </c>
      <c r="N17" s="28" t="s">
        <v>38</v>
      </c>
    </row>
    <row r="18" spans="1:14" ht="41.25" customHeight="1">
      <c r="A18" s="16">
        <v>22</v>
      </c>
      <c r="B18" s="17">
        <v>4</v>
      </c>
      <c r="C18" s="18">
        <f>SUM(L18/H18)</f>
        <v>18.39926402943882</v>
      </c>
      <c r="D18" s="19">
        <v>8</v>
      </c>
      <c r="E18" s="20" t="s">
        <v>26</v>
      </c>
      <c r="F18" s="70" t="s">
        <v>27</v>
      </c>
      <c r="G18" s="114" t="s">
        <v>28</v>
      </c>
      <c r="H18" s="23">
        <v>108.7</v>
      </c>
      <c r="I18" s="72">
        <v>125</v>
      </c>
      <c r="J18" s="25" t="s">
        <v>22</v>
      </c>
      <c r="K18" s="26">
        <v>16</v>
      </c>
      <c r="L18" s="16">
        <f>SUM(I18*K18)</f>
        <v>2000</v>
      </c>
      <c r="M18" s="27" t="s">
        <v>268</v>
      </c>
      <c r="N18" s="28" t="s">
        <v>30</v>
      </c>
    </row>
    <row r="19" spans="1:26" ht="25.5" customHeight="1">
      <c r="A19" s="33" t="s">
        <v>103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7.25" customHeight="1">
      <c r="A20" s="33" t="s">
        <v>104</v>
      </c>
      <c r="B20" s="33"/>
      <c r="C20" s="33"/>
      <c r="D20" s="36" t="s">
        <v>105</v>
      </c>
      <c r="E20" s="33" t="s">
        <v>106</v>
      </c>
      <c r="F20" s="33"/>
      <c r="G20" s="37" t="s">
        <v>36</v>
      </c>
      <c r="H20" s="37"/>
      <c r="I20" s="33" t="s">
        <v>107</v>
      </c>
      <c r="J20" s="3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7.25" customHeight="1">
      <c r="A21" s="33" t="s">
        <v>108</v>
      </c>
      <c r="B21" s="33"/>
      <c r="C21" s="33"/>
      <c r="D21" s="36" t="s">
        <v>109</v>
      </c>
      <c r="E21" s="33" t="s">
        <v>110</v>
      </c>
      <c r="F21" s="33"/>
      <c r="G21" s="37" t="s">
        <v>111</v>
      </c>
      <c r="H21" s="37"/>
      <c r="I21" s="33" t="s">
        <v>112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4" ht="17.25" customHeight="1">
      <c r="A22" s="33" t="s">
        <v>108</v>
      </c>
      <c r="B22" s="33"/>
      <c r="C22" s="33"/>
      <c r="D22" s="36" t="s">
        <v>19</v>
      </c>
      <c r="E22" s="33" t="s">
        <v>30</v>
      </c>
      <c r="F22" s="33"/>
      <c r="G22" s="37" t="s">
        <v>113</v>
      </c>
      <c r="H22" s="37"/>
      <c r="I22" s="33" t="s">
        <v>107</v>
      </c>
      <c r="J22" s="33"/>
      <c r="K22" s="38"/>
      <c r="L22" s="40"/>
      <c r="M22" s="40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114</v>
      </c>
      <c r="B23" s="33"/>
      <c r="C23" s="33"/>
      <c r="D23" s="36" t="s">
        <v>115</v>
      </c>
      <c r="E23" s="33" t="s">
        <v>116</v>
      </c>
      <c r="F23" s="33"/>
      <c r="G23" s="37" t="s">
        <v>117</v>
      </c>
      <c r="H23" s="37"/>
      <c r="I23" s="33" t="s">
        <v>118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119</v>
      </c>
      <c r="B24" s="33"/>
      <c r="C24" s="33"/>
      <c r="D24" s="36" t="s">
        <v>120</v>
      </c>
      <c r="E24" s="33" t="s">
        <v>121</v>
      </c>
      <c r="F24" s="33"/>
      <c r="G24" s="37" t="s">
        <v>36</v>
      </c>
      <c r="H24" s="37"/>
      <c r="I24" s="33" t="s">
        <v>118</v>
      </c>
      <c r="J24" s="33"/>
      <c r="K24" s="39"/>
      <c r="L24" s="40"/>
      <c r="M24" s="40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109</v>
      </c>
      <c r="E25" s="33" t="s">
        <v>110</v>
      </c>
      <c r="F25" s="33"/>
      <c r="G25" s="37" t="s">
        <v>111</v>
      </c>
      <c r="H25" s="37"/>
      <c r="I25" s="33" t="s">
        <v>112</v>
      </c>
      <c r="J25" s="33"/>
      <c r="K25" s="39"/>
      <c r="L25" s="40"/>
      <c r="M25" s="40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7.25" customHeight="1">
      <c r="A26" s="33" t="s">
        <v>122</v>
      </c>
      <c r="B26" s="33"/>
      <c r="C26" s="33"/>
      <c r="D26" s="36" t="s">
        <v>123</v>
      </c>
      <c r="E26" s="33" t="s">
        <v>124</v>
      </c>
      <c r="F26" s="33"/>
      <c r="G26" s="37" t="s">
        <v>113</v>
      </c>
      <c r="H26" s="37"/>
      <c r="I26" s="33" t="s">
        <v>125</v>
      </c>
      <c r="J26" s="33"/>
      <c r="K26" s="38"/>
      <c r="L26" s="40"/>
      <c r="M26" s="40"/>
      <c r="N26" s="38"/>
      <c r="O26" s="39"/>
      <c r="P26" s="39"/>
      <c r="Q26" s="39"/>
      <c r="R26" s="38"/>
      <c r="S26" s="38"/>
      <c r="T26" s="38"/>
      <c r="U26" s="38"/>
      <c r="V26" s="38"/>
      <c r="W26" s="38"/>
      <c r="X26" s="38"/>
    </row>
    <row r="27" spans="1:24" ht="17.25" customHeight="1">
      <c r="A27" s="33" t="s">
        <v>122</v>
      </c>
      <c r="B27" s="33"/>
      <c r="C27" s="33"/>
      <c r="D27" s="36" t="s">
        <v>126</v>
      </c>
      <c r="E27" s="33" t="s">
        <v>127</v>
      </c>
      <c r="F27" s="33"/>
      <c r="G27" s="37" t="s">
        <v>111</v>
      </c>
      <c r="H27" s="37"/>
      <c r="I27" s="33" t="s">
        <v>118</v>
      </c>
      <c r="J27" s="33"/>
      <c r="K27" s="38"/>
      <c r="L27" s="40"/>
      <c r="M27" s="40"/>
      <c r="N27" s="38"/>
      <c r="O27" s="39"/>
      <c r="P27" s="39"/>
      <c r="Q27" s="39"/>
      <c r="R27" s="38"/>
      <c r="S27" s="38"/>
      <c r="T27" s="38"/>
      <c r="U27" s="38"/>
      <c r="V27" s="38"/>
      <c r="W27" s="38"/>
      <c r="X27" s="38"/>
    </row>
    <row r="28" spans="1:26" ht="17.25" customHeight="1">
      <c r="A28" s="33" t="s">
        <v>128</v>
      </c>
      <c r="B28" s="33"/>
      <c r="C28" s="33"/>
      <c r="D28" s="36" t="s">
        <v>78</v>
      </c>
      <c r="E28" s="33" t="s">
        <v>129</v>
      </c>
      <c r="F28" s="33"/>
      <c r="G28" s="37" t="s">
        <v>36</v>
      </c>
      <c r="H28" s="37"/>
      <c r="I28" s="33" t="s">
        <v>130</v>
      </c>
      <c r="J28" s="3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8.75" customHeight="1">
      <c r="A29" s="33" t="s">
        <v>131</v>
      </c>
      <c r="B29" s="33"/>
      <c r="C29" s="33"/>
      <c r="D29" s="36" t="s">
        <v>132</v>
      </c>
      <c r="E29" s="33" t="s">
        <v>133</v>
      </c>
      <c r="F29" s="33"/>
      <c r="G29" s="37" t="s">
        <v>113</v>
      </c>
      <c r="H29" s="37"/>
      <c r="I29" s="33" t="s">
        <v>118</v>
      </c>
      <c r="J29" s="33"/>
      <c r="K29" s="39"/>
      <c r="L29" s="40"/>
      <c r="M29" s="40"/>
      <c r="N29" s="4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4" ht="17.25" customHeight="1">
      <c r="A30" s="33" t="s">
        <v>134</v>
      </c>
      <c r="B30" s="33"/>
      <c r="C30" s="33"/>
      <c r="D30" s="36" t="s">
        <v>105</v>
      </c>
      <c r="E30" s="33" t="s">
        <v>106</v>
      </c>
      <c r="F30" s="33"/>
      <c r="G30" s="37" t="s">
        <v>36</v>
      </c>
      <c r="H30" s="37"/>
      <c r="I30" s="33" t="s">
        <v>107</v>
      </c>
      <c r="J30" s="33"/>
      <c r="K30" s="38"/>
      <c r="L30" s="40"/>
      <c r="M30" s="40"/>
      <c r="N30" s="38"/>
      <c r="O30" s="39"/>
      <c r="P30" s="39"/>
      <c r="Q30" s="39"/>
      <c r="R30" s="38"/>
      <c r="S30" s="38"/>
      <c r="T30" s="38"/>
      <c r="U30" s="38"/>
      <c r="V30" s="38"/>
      <c r="W30" s="38"/>
      <c r="X30" s="38"/>
    </row>
    <row r="31" spans="15:17" ht="15">
      <c r="O31"/>
      <c r="P31"/>
      <c r="Q31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80" zoomScaleNormal="80" workbookViewId="0" topLeftCell="A1">
      <selection activeCell="Q10" sqref="Q10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10.875" style="2" customWidth="1"/>
    <col min="4" max="4" width="9.75390625" style="1" customWidth="1"/>
    <col min="5" max="5" width="10.25390625" style="1" customWidth="1"/>
    <col min="6" max="6" width="22.00390625" style="1" customWidth="1"/>
    <col min="7" max="7" width="14.875" style="1" customWidth="1"/>
    <col min="8" max="8" width="10.75390625" style="3" customWidth="1"/>
    <col min="9" max="9" width="11.875" style="4" customWidth="1"/>
    <col min="10" max="10" width="27.00390625" style="5" customWidth="1"/>
    <col min="11" max="11" width="11.25390625" style="1" customWidth="1"/>
    <col min="12" max="12" width="9.00390625" style="1" customWidth="1"/>
    <col min="13" max="13" width="17.125" style="1" customWidth="1"/>
    <col min="14" max="14" width="16.125" style="1" customWidth="1"/>
    <col min="15" max="15" width="7.253906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15" t="s">
        <v>135</v>
      </c>
      <c r="B4" s="115"/>
      <c r="C4" s="115"/>
      <c r="D4" s="115"/>
      <c r="E4" s="115"/>
      <c r="F4" s="115"/>
      <c r="G4" s="116" t="s">
        <v>269</v>
      </c>
      <c r="H4" s="116"/>
      <c r="I4" s="116"/>
      <c r="J4" s="116"/>
      <c r="K4" s="116"/>
      <c r="L4" s="116"/>
      <c r="M4" s="116"/>
      <c r="N4" s="116"/>
    </row>
    <row r="5" spans="1:14" ht="23.25" customHeight="1">
      <c r="A5" s="117" t="s">
        <v>270</v>
      </c>
      <c r="B5" s="117"/>
      <c r="C5" s="117"/>
      <c r="D5" s="117"/>
      <c r="E5" s="117"/>
      <c r="F5" s="118" t="s">
        <v>271</v>
      </c>
      <c r="G5" s="119" t="s">
        <v>142</v>
      </c>
      <c r="H5" s="120">
        <v>20</v>
      </c>
      <c r="I5" s="121" t="s">
        <v>147</v>
      </c>
      <c r="J5" s="121"/>
      <c r="K5" s="122" t="s">
        <v>138</v>
      </c>
      <c r="L5" s="122"/>
      <c r="M5" s="123" t="s">
        <v>272</v>
      </c>
      <c r="N5" s="124" t="s">
        <v>139</v>
      </c>
    </row>
    <row r="6" spans="1:14" ht="23.25" customHeight="1">
      <c r="A6" s="125" t="s">
        <v>218</v>
      </c>
      <c r="B6" s="125"/>
      <c r="C6" s="125"/>
      <c r="D6" s="125"/>
      <c r="E6" s="125"/>
      <c r="F6" s="91" t="s">
        <v>271</v>
      </c>
      <c r="G6" s="77" t="s">
        <v>142</v>
      </c>
      <c r="H6" s="49">
        <v>20</v>
      </c>
      <c r="I6" s="79" t="s">
        <v>147</v>
      </c>
      <c r="J6" s="79"/>
      <c r="K6" s="51" t="s">
        <v>144</v>
      </c>
      <c r="L6" s="51"/>
      <c r="M6" s="81" t="s">
        <v>271</v>
      </c>
      <c r="N6" s="126">
        <v>6</v>
      </c>
    </row>
    <row r="7" spans="1:14" ht="23.25" customHeight="1">
      <c r="A7" s="125" t="s">
        <v>219</v>
      </c>
      <c r="B7" s="125"/>
      <c r="C7" s="125"/>
      <c r="D7" s="125"/>
      <c r="E7" s="125"/>
      <c r="F7" s="91" t="s">
        <v>271</v>
      </c>
      <c r="G7" s="77" t="s">
        <v>142</v>
      </c>
      <c r="H7" s="49">
        <v>30</v>
      </c>
      <c r="I7" s="79" t="s">
        <v>147</v>
      </c>
      <c r="J7" s="79"/>
      <c r="K7" s="51" t="s">
        <v>146</v>
      </c>
      <c r="L7" s="51"/>
      <c r="M7" s="81" t="s">
        <v>271</v>
      </c>
      <c r="N7" s="126">
        <v>10</v>
      </c>
    </row>
    <row r="8" spans="1:14" ht="23.25" customHeight="1">
      <c r="A8" s="125" t="s">
        <v>222</v>
      </c>
      <c r="B8" s="125"/>
      <c r="C8" s="125"/>
      <c r="D8" s="125"/>
      <c r="E8" s="125"/>
      <c r="F8" s="91" t="s">
        <v>271</v>
      </c>
      <c r="G8" s="77" t="s">
        <v>142</v>
      </c>
      <c r="H8" s="112">
        <v>50</v>
      </c>
      <c r="I8" s="79" t="s">
        <v>147</v>
      </c>
      <c r="J8" s="79"/>
      <c r="K8" s="51" t="s">
        <v>148</v>
      </c>
      <c r="L8" s="51"/>
      <c r="M8" s="81" t="s">
        <v>271</v>
      </c>
      <c r="N8" s="126">
        <v>14.5</v>
      </c>
    </row>
    <row r="9" spans="1:14" ht="23.25" customHeight="1">
      <c r="A9" s="125" t="s">
        <v>223</v>
      </c>
      <c r="B9" s="125"/>
      <c r="C9" s="125"/>
      <c r="D9" s="125"/>
      <c r="E9" s="125"/>
      <c r="F9" s="91" t="s">
        <v>271</v>
      </c>
      <c r="G9" s="77" t="s">
        <v>142</v>
      </c>
      <c r="H9" s="112">
        <v>27</v>
      </c>
      <c r="I9" s="79" t="s">
        <v>147</v>
      </c>
      <c r="J9" s="79"/>
      <c r="K9" s="51" t="s">
        <v>150</v>
      </c>
      <c r="L9" s="51"/>
      <c r="M9" s="81" t="s">
        <v>271</v>
      </c>
      <c r="N9" s="126">
        <v>19</v>
      </c>
    </row>
    <row r="10" spans="1:14" ht="23.25" customHeight="1">
      <c r="A10" s="125" t="s">
        <v>224</v>
      </c>
      <c r="B10" s="125"/>
      <c r="C10" s="125"/>
      <c r="D10" s="125"/>
      <c r="E10" s="125"/>
      <c r="F10" s="91" t="s">
        <v>271</v>
      </c>
      <c r="G10" s="77" t="s">
        <v>142</v>
      </c>
      <c r="H10" s="49">
        <v>21</v>
      </c>
      <c r="I10" s="79" t="s">
        <v>147</v>
      </c>
      <c r="J10" s="79"/>
      <c r="K10" s="51" t="s">
        <v>152</v>
      </c>
      <c r="L10" s="51"/>
      <c r="M10" s="81" t="s">
        <v>271</v>
      </c>
      <c r="N10" s="126">
        <v>24</v>
      </c>
    </row>
    <row r="11" spans="1:14" ht="23.25" customHeight="1">
      <c r="A11" s="125" t="s">
        <v>225</v>
      </c>
      <c r="B11" s="125"/>
      <c r="C11" s="125"/>
      <c r="D11" s="125"/>
      <c r="E11" s="125"/>
      <c r="F11" s="91" t="s">
        <v>271</v>
      </c>
      <c r="G11" s="77" t="s">
        <v>142</v>
      </c>
      <c r="H11" s="49" t="s">
        <v>200</v>
      </c>
      <c r="I11" s="79" t="s">
        <v>147</v>
      </c>
      <c r="J11" s="79"/>
      <c r="K11" s="59" t="s">
        <v>154</v>
      </c>
      <c r="L11" s="59"/>
      <c r="M11" s="81" t="s">
        <v>271</v>
      </c>
      <c r="N11" s="127">
        <v>28.5</v>
      </c>
    </row>
    <row r="12" spans="1:14" ht="23.25" customHeight="1">
      <c r="A12" s="125" t="s">
        <v>226</v>
      </c>
      <c r="B12" s="125"/>
      <c r="C12" s="125"/>
      <c r="D12" s="125"/>
      <c r="E12" s="125"/>
      <c r="F12" s="91" t="s">
        <v>271</v>
      </c>
      <c r="G12" s="77" t="s">
        <v>142</v>
      </c>
      <c r="H12" s="49">
        <v>27</v>
      </c>
      <c r="I12" s="79" t="s">
        <v>147</v>
      </c>
      <c r="J12" s="79"/>
      <c r="K12" s="61" t="s">
        <v>155</v>
      </c>
      <c r="L12" s="61"/>
      <c r="M12" s="81" t="s">
        <v>271</v>
      </c>
      <c r="N12" s="127">
        <v>34.5</v>
      </c>
    </row>
    <row r="13" spans="1:14" ht="23.25" customHeight="1">
      <c r="A13" s="128" t="s">
        <v>227</v>
      </c>
      <c r="B13" s="128"/>
      <c r="C13" s="128"/>
      <c r="D13" s="128"/>
      <c r="E13" s="128"/>
      <c r="F13" s="101" t="s">
        <v>271</v>
      </c>
      <c r="G13" s="86" t="s">
        <v>142</v>
      </c>
      <c r="H13" s="68">
        <v>27</v>
      </c>
      <c r="I13" s="88" t="s">
        <v>147</v>
      </c>
      <c r="J13" s="88"/>
      <c r="K13" s="129" t="s">
        <v>207</v>
      </c>
      <c r="L13" s="129"/>
      <c r="M13" s="129"/>
      <c r="N13" s="129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7" ht="39" customHeight="1">
      <c r="A15" s="16">
        <v>23</v>
      </c>
      <c r="B15" s="17">
        <v>1</v>
      </c>
      <c r="C15" s="18">
        <f>SUM(L15/H15)</f>
        <v>31.008403361344538</v>
      </c>
      <c r="D15" s="19">
        <v>12</v>
      </c>
      <c r="E15" s="20" t="s">
        <v>33</v>
      </c>
      <c r="F15" s="70" t="s">
        <v>34</v>
      </c>
      <c r="G15" s="71" t="s">
        <v>35</v>
      </c>
      <c r="H15" s="23">
        <v>59.5</v>
      </c>
      <c r="I15" s="72">
        <v>45</v>
      </c>
      <c r="J15" s="29" t="s">
        <v>36</v>
      </c>
      <c r="K15" s="26">
        <v>41</v>
      </c>
      <c r="L15" s="16">
        <f>SUM(I15*K15)</f>
        <v>1845</v>
      </c>
      <c r="M15" s="27" t="s">
        <v>273</v>
      </c>
      <c r="N15" s="28" t="s">
        <v>38</v>
      </c>
      <c r="P15" s="12"/>
      <c r="Q15" s="12"/>
    </row>
    <row r="16" spans="1:17" ht="39" customHeight="1">
      <c r="A16" s="16">
        <v>24</v>
      </c>
      <c r="B16" s="17">
        <v>2</v>
      </c>
      <c r="C16" s="18">
        <f>SUM(L16/H16)</f>
        <v>30.821917808219176</v>
      </c>
      <c r="D16" s="19">
        <v>10</v>
      </c>
      <c r="E16" s="20" t="s">
        <v>39</v>
      </c>
      <c r="F16" s="70" t="s">
        <v>40</v>
      </c>
      <c r="G16" s="71" t="s">
        <v>41</v>
      </c>
      <c r="H16" s="23">
        <v>87.6</v>
      </c>
      <c r="I16" s="72">
        <v>45</v>
      </c>
      <c r="J16" s="29" t="s">
        <v>42</v>
      </c>
      <c r="K16" s="26">
        <v>60</v>
      </c>
      <c r="L16" s="16">
        <f>SUM(I16*K16)</f>
        <v>2700</v>
      </c>
      <c r="M16" s="27" t="s">
        <v>273</v>
      </c>
      <c r="N16" s="28" t="s">
        <v>44</v>
      </c>
      <c r="P16" s="12"/>
      <c r="Q16" s="12"/>
    </row>
    <row r="17" spans="1:26" ht="25.5" customHeight="1">
      <c r="A17" s="33" t="s">
        <v>103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7.25" customHeight="1">
      <c r="A18" s="33" t="s">
        <v>104</v>
      </c>
      <c r="B18" s="33"/>
      <c r="C18" s="33"/>
      <c r="D18" s="36" t="s">
        <v>105</v>
      </c>
      <c r="E18" s="33" t="s">
        <v>106</v>
      </c>
      <c r="F18" s="33"/>
      <c r="G18" s="37" t="s">
        <v>36</v>
      </c>
      <c r="H18" s="37"/>
      <c r="I18" s="33" t="s">
        <v>107</v>
      </c>
      <c r="J18" s="33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7.25" customHeight="1">
      <c r="A19" s="33" t="s">
        <v>108</v>
      </c>
      <c r="B19" s="33"/>
      <c r="C19" s="33"/>
      <c r="D19" s="36" t="s">
        <v>109</v>
      </c>
      <c r="E19" s="33" t="s">
        <v>110</v>
      </c>
      <c r="F19" s="33"/>
      <c r="G19" s="37" t="s">
        <v>111</v>
      </c>
      <c r="H19" s="37"/>
      <c r="I19" s="33" t="s">
        <v>112</v>
      </c>
      <c r="J19" s="33"/>
      <c r="K19" s="39"/>
      <c r="L19" s="40"/>
      <c r="M19" s="40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4" ht="17.25" customHeight="1">
      <c r="A20" s="33" t="s">
        <v>108</v>
      </c>
      <c r="B20" s="33"/>
      <c r="C20" s="33"/>
      <c r="D20" s="36" t="s">
        <v>19</v>
      </c>
      <c r="E20" s="33" t="s">
        <v>30</v>
      </c>
      <c r="F20" s="33"/>
      <c r="G20" s="37" t="s">
        <v>113</v>
      </c>
      <c r="H20" s="37"/>
      <c r="I20" s="33" t="s">
        <v>107</v>
      </c>
      <c r="J20" s="33"/>
      <c r="K20" s="38"/>
      <c r="L20" s="40"/>
      <c r="M20" s="4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7.25" customHeight="1">
      <c r="A21" s="33" t="s">
        <v>114</v>
      </c>
      <c r="B21" s="33"/>
      <c r="C21" s="33"/>
      <c r="D21" s="36" t="s">
        <v>115</v>
      </c>
      <c r="E21" s="33" t="s">
        <v>116</v>
      </c>
      <c r="F21" s="33"/>
      <c r="G21" s="37" t="s">
        <v>117</v>
      </c>
      <c r="H21" s="37"/>
      <c r="I21" s="33" t="s">
        <v>118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7.25" customHeight="1">
      <c r="A22" s="33" t="s">
        <v>119</v>
      </c>
      <c r="B22" s="33"/>
      <c r="C22" s="33"/>
      <c r="D22" s="36" t="s">
        <v>120</v>
      </c>
      <c r="E22" s="33" t="s">
        <v>121</v>
      </c>
      <c r="F22" s="33"/>
      <c r="G22" s="37" t="s">
        <v>36</v>
      </c>
      <c r="H22" s="37"/>
      <c r="I22" s="33" t="s">
        <v>118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122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122</v>
      </c>
      <c r="B24" s="33"/>
      <c r="C24" s="33"/>
      <c r="D24" s="36" t="s">
        <v>123</v>
      </c>
      <c r="E24" s="33" t="s">
        <v>124</v>
      </c>
      <c r="F24" s="33"/>
      <c r="G24" s="37" t="s">
        <v>113</v>
      </c>
      <c r="H24" s="37"/>
      <c r="I24" s="33" t="s">
        <v>125</v>
      </c>
      <c r="J24" s="33"/>
      <c r="K24" s="38"/>
      <c r="L24" s="40"/>
      <c r="M24" s="40"/>
      <c r="N24" s="38"/>
      <c r="O24" s="39"/>
      <c r="P24" s="39"/>
      <c r="Q24" s="39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126</v>
      </c>
      <c r="E25" s="33" t="s">
        <v>127</v>
      </c>
      <c r="F25" s="33"/>
      <c r="G25" s="37" t="s">
        <v>111</v>
      </c>
      <c r="H25" s="37"/>
      <c r="I25" s="33" t="s">
        <v>118</v>
      </c>
      <c r="J25" s="33"/>
      <c r="K25" s="38"/>
      <c r="L25" s="40"/>
      <c r="M25" s="40"/>
      <c r="N25" s="38"/>
      <c r="O25" s="39"/>
      <c r="P25" s="39"/>
      <c r="Q25" s="39"/>
      <c r="R25" s="38"/>
      <c r="S25" s="38"/>
      <c r="T25" s="38"/>
      <c r="U25" s="38"/>
      <c r="V25" s="38"/>
      <c r="W25" s="38"/>
      <c r="X25" s="38"/>
    </row>
    <row r="26" spans="1:26" ht="17.25" customHeight="1">
      <c r="A26" s="33" t="s">
        <v>128</v>
      </c>
      <c r="B26" s="33"/>
      <c r="C26" s="33"/>
      <c r="D26" s="36" t="s">
        <v>78</v>
      </c>
      <c r="E26" s="33" t="s">
        <v>129</v>
      </c>
      <c r="F26" s="33"/>
      <c r="G26" s="37" t="s">
        <v>36</v>
      </c>
      <c r="H26" s="37"/>
      <c r="I26" s="33" t="s">
        <v>130</v>
      </c>
      <c r="J26" s="3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8.75" customHeight="1">
      <c r="A27" s="33" t="s">
        <v>131</v>
      </c>
      <c r="B27" s="33"/>
      <c r="C27" s="33"/>
      <c r="D27" s="36" t="s">
        <v>132</v>
      </c>
      <c r="E27" s="33" t="s">
        <v>133</v>
      </c>
      <c r="F27" s="33"/>
      <c r="G27" s="37" t="s">
        <v>113</v>
      </c>
      <c r="H27" s="37"/>
      <c r="I27" s="33" t="s">
        <v>118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4" ht="17.25" customHeight="1">
      <c r="A28" s="33" t="s">
        <v>134</v>
      </c>
      <c r="B28" s="33"/>
      <c r="C28" s="33"/>
      <c r="D28" s="36" t="s">
        <v>105</v>
      </c>
      <c r="E28" s="33" t="s">
        <v>106</v>
      </c>
      <c r="F28" s="33"/>
      <c r="G28" s="37" t="s">
        <v>36</v>
      </c>
      <c r="H28" s="37"/>
      <c r="I28" s="33" t="s">
        <v>107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ht="15">
      <c r="O29"/>
    </row>
  </sheetData>
  <mergeCells count="77">
    <mergeCell ref="A1:N1"/>
    <mergeCell ref="A2:N2"/>
    <mergeCell ref="A3:N3"/>
    <mergeCell ref="A4:F4"/>
    <mergeCell ref="G4:N4"/>
    <mergeCell ref="A5:E5"/>
    <mergeCell ref="I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0" zoomScaleNormal="80" workbookViewId="0" topLeftCell="A1">
      <selection activeCell="M16" sqref="M16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" customWidth="1"/>
    <col min="4" max="4" width="10.625" style="1" customWidth="1"/>
    <col min="5" max="5" width="8.875" style="1" customWidth="1"/>
    <col min="6" max="6" width="22.75390625" style="1" customWidth="1"/>
    <col min="7" max="7" width="14.125" style="1" customWidth="1"/>
    <col min="8" max="8" width="10.75390625" style="3" customWidth="1"/>
    <col min="9" max="9" width="11.875" style="4" customWidth="1"/>
    <col min="10" max="10" width="39.875" style="5" customWidth="1"/>
    <col min="11" max="11" width="11.25390625" style="1" customWidth="1"/>
    <col min="12" max="12" width="8.875" style="1" customWidth="1"/>
    <col min="13" max="13" width="17.25390625" style="1" customWidth="1"/>
    <col min="14" max="14" width="14.625" style="1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31.5" customHeight="1">
      <c r="A4" s="115" t="s">
        <v>135</v>
      </c>
      <c r="B4" s="115"/>
      <c r="C4" s="115"/>
      <c r="D4" s="115"/>
      <c r="E4" s="115"/>
      <c r="F4" s="115"/>
      <c r="G4" s="130" t="s">
        <v>274</v>
      </c>
      <c r="H4" s="130"/>
      <c r="I4" s="130"/>
      <c r="J4" s="130"/>
      <c r="K4" s="130"/>
      <c r="L4" s="130"/>
      <c r="M4" s="130"/>
      <c r="N4" s="130"/>
      <c r="O4" s="13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5" ht="22.5" customHeight="1">
      <c r="A6" s="90" t="s">
        <v>275</v>
      </c>
      <c r="B6" s="90"/>
      <c r="C6" s="90"/>
      <c r="D6" s="90"/>
      <c r="E6" s="90"/>
      <c r="F6" s="47" t="s">
        <v>234</v>
      </c>
      <c r="G6" s="48" t="s">
        <v>142</v>
      </c>
      <c r="H6" s="78" t="s">
        <v>200</v>
      </c>
      <c r="I6" s="132" t="s">
        <v>147</v>
      </c>
      <c r="J6" s="132"/>
      <c r="K6" s="51" t="s">
        <v>144</v>
      </c>
      <c r="L6" s="51"/>
      <c r="M6" s="81" t="s">
        <v>234</v>
      </c>
      <c r="N6" s="133">
        <v>12</v>
      </c>
      <c r="O6" s="54"/>
    </row>
    <row r="7" spans="1:15" ht="22.5" customHeight="1">
      <c r="A7" s="90" t="s">
        <v>276</v>
      </c>
      <c r="B7" s="90"/>
      <c r="C7" s="90"/>
      <c r="D7" s="90"/>
      <c r="E7" s="90"/>
      <c r="F7" s="47" t="s">
        <v>234</v>
      </c>
      <c r="G7" s="48" t="s">
        <v>142</v>
      </c>
      <c r="H7" s="78" t="s">
        <v>200</v>
      </c>
      <c r="I7" s="132" t="s">
        <v>147</v>
      </c>
      <c r="J7" s="132"/>
      <c r="K7" s="51" t="s">
        <v>146</v>
      </c>
      <c r="L7" s="51"/>
      <c r="M7" s="81" t="s">
        <v>234</v>
      </c>
      <c r="N7" s="57">
        <v>16</v>
      </c>
      <c r="O7" s="54"/>
    </row>
    <row r="8" spans="1:15" ht="22.5" customHeight="1">
      <c r="A8" s="90" t="s">
        <v>277</v>
      </c>
      <c r="B8" s="90"/>
      <c r="C8" s="90"/>
      <c r="D8" s="90"/>
      <c r="E8" s="90"/>
      <c r="F8" s="47" t="s">
        <v>234</v>
      </c>
      <c r="G8" s="48" t="s">
        <v>142</v>
      </c>
      <c r="H8" s="134">
        <v>31</v>
      </c>
      <c r="I8" s="132" t="s">
        <v>147</v>
      </c>
      <c r="J8" s="132"/>
      <c r="K8" s="51" t="s">
        <v>148</v>
      </c>
      <c r="L8" s="51"/>
      <c r="M8" s="81" t="s">
        <v>234</v>
      </c>
      <c r="N8" s="57">
        <v>20</v>
      </c>
      <c r="O8" s="54"/>
    </row>
    <row r="9" spans="1:15" ht="22.5" customHeight="1">
      <c r="A9" s="90" t="s">
        <v>278</v>
      </c>
      <c r="B9" s="90"/>
      <c r="C9" s="90"/>
      <c r="D9" s="90"/>
      <c r="E9" s="90"/>
      <c r="F9" s="47" t="s">
        <v>234</v>
      </c>
      <c r="G9" s="48" t="s">
        <v>142</v>
      </c>
      <c r="H9" s="78">
        <v>31</v>
      </c>
      <c r="I9" s="132" t="s">
        <v>147</v>
      </c>
      <c r="J9" s="132"/>
      <c r="K9" s="51" t="s">
        <v>150</v>
      </c>
      <c r="L9" s="51"/>
      <c r="M9" s="81" t="s">
        <v>234</v>
      </c>
      <c r="N9" s="57">
        <v>24</v>
      </c>
      <c r="O9" s="54"/>
    </row>
    <row r="10" spans="1:15" ht="22.5" customHeight="1">
      <c r="A10" s="90" t="s">
        <v>279</v>
      </c>
      <c r="B10" s="90"/>
      <c r="C10" s="90"/>
      <c r="D10" s="90"/>
      <c r="E10" s="90"/>
      <c r="F10" s="47" t="s">
        <v>234</v>
      </c>
      <c r="G10" s="48" t="s">
        <v>142</v>
      </c>
      <c r="H10" s="78">
        <v>14</v>
      </c>
      <c r="I10" s="132" t="s">
        <v>147</v>
      </c>
      <c r="J10" s="132"/>
      <c r="K10" s="51" t="s">
        <v>152</v>
      </c>
      <c r="L10" s="51"/>
      <c r="M10" s="81" t="s">
        <v>234</v>
      </c>
      <c r="N10" s="57">
        <v>30</v>
      </c>
      <c r="O10" s="54"/>
    </row>
    <row r="11" spans="1:15" ht="22.5" customHeight="1">
      <c r="A11" s="90" t="s">
        <v>280</v>
      </c>
      <c r="B11" s="90"/>
      <c r="C11" s="90"/>
      <c r="D11" s="90"/>
      <c r="E11" s="90"/>
      <c r="F11" s="47" t="s">
        <v>234</v>
      </c>
      <c r="G11" s="48" t="s">
        <v>142</v>
      </c>
      <c r="H11" s="78">
        <v>13</v>
      </c>
      <c r="I11" s="132" t="s">
        <v>147</v>
      </c>
      <c r="J11" s="132"/>
      <c r="K11" s="59" t="s">
        <v>154</v>
      </c>
      <c r="L11" s="59"/>
      <c r="M11" s="81" t="s">
        <v>234</v>
      </c>
      <c r="N11" s="60">
        <v>36</v>
      </c>
      <c r="O11" s="54"/>
    </row>
    <row r="12" spans="1:15" ht="23.25" customHeight="1">
      <c r="A12" s="108"/>
      <c r="B12" s="108"/>
      <c r="C12" s="108"/>
      <c r="D12" s="108"/>
      <c r="E12" s="108"/>
      <c r="F12" s="47"/>
      <c r="G12" s="48"/>
      <c r="H12" s="78"/>
      <c r="I12" s="50"/>
      <c r="J12" s="50"/>
      <c r="K12" s="61" t="s">
        <v>155</v>
      </c>
      <c r="L12" s="61"/>
      <c r="M12" s="81" t="s">
        <v>234</v>
      </c>
      <c r="N12" s="62">
        <v>45.5</v>
      </c>
      <c r="O12" s="54"/>
    </row>
    <row r="13" spans="1:15" ht="32.25" customHeight="1">
      <c r="A13" s="113"/>
      <c r="B13" s="113"/>
      <c r="C13" s="113"/>
      <c r="D13" s="113"/>
      <c r="E13" s="113"/>
      <c r="F13" s="135"/>
      <c r="G13" s="67"/>
      <c r="H13" s="87"/>
      <c r="I13" s="69"/>
      <c r="J13" s="69"/>
      <c r="K13" s="129" t="s">
        <v>281</v>
      </c>
      <c r="L13" s="129"/>
      <c r="M13" s="129"/>
      <c r="N13" s="129"/>
      <c r="O13" s="54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7" ht="39" customHeight="1">
      <c r="A15" s="16">
        <v>25</v>
      </c>
      <c r="B15" s="17">
        <v>1</v>
      </c>
      <c r="C15" s="18">
        <f>SUM(L15/H15)</f>
        <v>54.561200923787524</v>
      </c>
      <c r="D15" s="19">
        <v>12</v>
      </c>
      <c r="E15" s="20" t="s">
        <v>45</v>
      </c>
      <c r="F15" s="70" t="s">
        <v>46</v>
      </c>
      <c r="G15" s="71" t="s">
        <v>47</v>
      </c>
      <c r="H15" s="23">
        <v>86.6</v>
      </c>
      <c r="I15" s="72">
        <v>75</v>
      </c>
      <c r="J15" s="107" t="s">
        <v>282</v>
      </c>
      <c r="K15" s="26">
        <v>63</v>
      </c>
      <c r="L15" s="16">
        <f>SUM(I15*K15)</f>
        <v>4725</v>
      </c>
      <c r="M15" s="27" t="s">
        <v>283</v>
      </c>
      <c r="N15" s="28" t="s">
        <v>50</v>
      </c>
      <c r="O15" s="12"/>
      <c r="P15" s="12"/>
      <c r="Q15" s="12"/>
    </row>
    <row r="16" spans="1:26" ht="25.5" customHeight="1">
      <c r="A16" s="33" t="s">
        <v>103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7.25" customHeight="1">
      <c r="A17" s="33" t="s">
        <v>104</v>
      </c>
      <c r="B17" s="33"/>
      <c r="C17" s="33"/>
      <c r="D17" s="36" t="s">
        <v>105</v>
      </c>
      <c r="E17" s="33" t="s">
        <v>106</v>
      </c>
      <c r="F17" s="33"/>
      <c r="G17" s="37" t="s">
        <v>36</v>
      </c>
      <c r="H17" s="37"/>
      <c r="I17" s="33" t="s">
        <v>107</v>
      </c>
      <c r="J17" s="33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7.25" customHeight="1">
      <c r="A18" s="33" t="s">
        <v>108</v>
      </c>
      <c r="B18" s="33"/>
      <c r="C18" s="33"/>
      <c r="D18" s="36" t="s">
        <v>109</v>
      </c>
      <c r="E18" s="33" t="s">
        <v>110</v>
      </c>
      <c r="F18" s="33"/>
      <c r="G18" s="37" t="s">
        <v>111</v>
      </c>
      <c r="H18" s="37"/>
      <c r="I18" s="33" t="s">
        <v>112</v>
      </c>
      <c r="J18" s="33"/>
      <c r="K18" s="39"/>
      <c r="L18" s="40"/>
      <c r="M18" s="40"/>
      <c r="N18" s="41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4" ht="17.25" customHeight="1">
      <c r="A19" s="33" t="s">
        <v>108</v>
      </c>
      <c r="B19" s="33"/>
      <c r="C19" s="33"/>
      <c r="D19" s="36" t="s">
        <v>19</v>
      </c>
      <c r="E19" s="33" t="s">
        <v>30</v>
      </c>
      <c r="F19" s="33"/>
      <c r="G19" s="37" t="s">
        <v>113</v>
      </c>
      <c r="H19" s="37"/>
      <c r="I19" s="33" t="s">
        <v>107</v>
      </c>
      <c r="J19" s="33"/>
      <c r="K19" s="38"/>
      <c r="L19" s="40"/>
      <c r="M19" s="4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7.25" customHeight="1">
      <c r="A20" s="33" t="s">
        <v>114</v>
      </c>
      <c r="B20" s="33"/>
      <c r="C20" s="33"/>
      <c r="D20" s="36" t="s">
        <v>115</v>
      </c>
      <c r="E20" s="33" t="s">
        <v>116</v>
      </c>
      <c r="F20" s="33"/>
      <c r="G20" s="37" t="s">
        <v>117</v>
      </c>
      <c r="H20" s="37"/>
      <c r="I20" s="33" t="s">
        <v>118</v>
      </c>
      <c r="J20" s="33"/>
      <c r="K20" s="39"/>
      <c r="L20" s="40"/>
      <c r="M20" s="40"/>
      <c r="N20" s="41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7.25" customHeight="1">
      <c r="A21" s="33" t="s">
        <v>119</v>
      </c>
      <c r="B21" s="33"/>
      <c r="C21" s="33"/>
      <c r="D21" s="36" t="s">
        <v>120</v>
      </c>
      <c r="E21" s="33" t="s">
        <v>121</v>
      </c>
      <c r="F21" s="33"/>
      <c r="G21" s="37" t="s">
        <v>36</v>
      </c>
      <c r="H21" s="37"/>
      <c r="I21" s="33" t="s">
        <v>118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7.25" customHeight="1">
      <c r="A22" s="33" t="s">
        <v>122</v>
      </c>
      <c r="B22" s="33"/>
      <c r="C22" s="33"/>
      <c r="D22" s="36" t="s">
        <v>109</v>
      </c>
      <c r="E22" s="33" t="s">
        <v>110</v>
      </c>
      <c r="F22" s="33"/>
      <c r="G22" s="37" t="s">
        <v>111</v>
      </c>
      <c r="H22" s="37"/>
      <c r="I22" s="33" t="s">
        <v>112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122</v>
      </c>
      <c r="B23" s="33"/>
      <c r="C23" s="33"/>
      <c r="D23" s="36" t="s">
        <v>123</v>
      </c>
      <c r="E23" s="33" t="s">
        <v>124</v>
      </c>
      <c r="F23" s="33"/>
      <c r="G23" s="37" t="s">
        <v>113</v>
      </c>
      <c r="H23" s="37"/>
      <c r="I23" s="33" t="s">
        <v>125</v>
      </c>
      <c r="J23" s="33"/>
      <c r="K23" s="38"/>
      <c r="L23" s="40"/>
      <c r="M23" s="40"/>
      <c r="N23" s="38"/>
      <c r="O23" s="39"/>
      <c r="P23" s="39"/>
      <c r="Q23" s="39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122</v>
      </c>
      <c r="B24" s="33"/>
      <c r="C24" s="33"/>
      <c r="D24" s="36" t="s">
        <v>126</v>
      </c>
      <c r="E24" s="33" t="s">
        <v>127</v>
      </c>
      <c r="F24" s="33"/>
      <c r="G24" s="37" t="s">
        <v>111</v>
      </c>
      <c r="H24" s="37"/>
      <c r="I24" s="33" t="s">
        <v>118</v>
      </c>
      <c r="J24" s="33"/>
      <c r="K24" s="38"/>
      <c r="L24" s="40"/>
      <c r="M24" s="40"/>
      <c r="N24" s="38"/>
      <c r="O24" s="39"/>
      <c r="P24" s="39"/>
      <c r="Q24" s="39"/>
      <c r="R24" s="38"/>
      <c r="S24" s="38"/>
      <c r="T24" s="38"/>
      <c r="U24" s="38"/>
      <c r="V24" s="38"/>
      <c r="W24" s="38"/>
      <c r="X24" s="38"/>
    </row>
    <row r="25" spans="1:26" ht="17.25" customHeight="1">
      <c r="A25" s="33" t="s">
        <v>128</v>
      </c>
      <c r="B25" s="33"/>
      <c r="C25" s="33"/>
      <c r="D25" s="36" t="s">
        <v>78</v>
      </c>
      <c r="E25" s="33" t="s">
        <v>129</v>
      </c>
      <c r="F25" s="33"/>
      <c r="G25" s="37" t="s">
        <v>36</v>
      </c>
      <c r="H25" s="37"/>
      <c r="I25" s="33" t="s">
        <v>130</v>
      </c>
      <c r="J25" s="33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8.75" customHeight="1">
      <c r="A26" s="33" t="s">
        <v>131</v>
      </c>
      <c r="B26" s="33"/>
      <c r="C26" s="33"/>
      <c r="D26" s="36" t="s">
        <v>132</v>
      </c>
      <c r="E26" s="33" t="s">
        <v>133</v>
      </c>
      <c r="F26" s="33"/>
      <c r="G26" s="37" t="s">
        <v>113</v>
      </c>
      <c r="H26" s="37"/>
      <c r="I26" s="33" t="s">
        <v>118</v>
      </c>
      <c r="J26" s="33"/>
      <c r="K26" s="39"/>
      <c r="L26" s="40"/>
      <c r="M26" s="40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4" ht="17.25" customHeight="1">
      <c r="A27" s="33" t="s">
        <v>134</v>
      </c>
      <c r="B27" s="33"/>
      <c r="C27" s="33"/>
      <c r="D27" s="36" t="s">
        <v>105</v>
      </c>
      <c r="E27" s="33" t="s">
        <v>106</v>
      </c>
      <c r="F27" s="33"/>
      <c r="G27" s="37" t="s">
        <v>36</v>
      </c>
      <c r="H27" s="37"/>
      <c r="I27" s="33" t="s">
        <v>107</v>
      </c>
      <c r="J27" s="33"/>
      <c r="K27" s="38"/>
      <c r="L27" s="40"/>
      <c r="M27" s="40"/>
      <c r="N27" s="38"/>
      <c r="O27" s="39"/>
      <c r="P27" s="39"/>
      <c r="Q27" s="39"/>
      <c r="R27" s="38"/>
      <c r="S27" s="38"/>
      <c r="T27" s="38"/>
      <c r="U27" s="38"/>
      <c r="V27" s="38"/>
      <c r="W27" s="38"/>
      <c r="X27" s="38"/>
    </row>
    <row r="29" ht="15">
      <c r="O29" s="12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</mergeCells>
  <printOptions gridLines="1"/>
  <pageMargins left="0.3541666666666667" right="0.3541666666666667" top="0.19652777777777777" bottom="0.5902777777777778" header="0.5118055555555556" footer="0.5118055555555556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0" zoomScaleNormal="80" workbookViewId="0" topLeftCell="A4">
      <selection activeCell="K6" sqref="K6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8.875" style="2" customWidth="1"/>
    <col min="4" max="4" width="9.875" style="1" customWidth="1"/>
    <col min="5" max="5" width="7.625" style="1" customWidth="1"/>
    <col min="6" max="6" width="21.75390625" style="1" customWidth="1"/>
    <col min="7" max="7" width="15.375" style="1" customWidth="1"/>
    <col min="8" max="8" width="10.75390625" style="3" customWidth="1"/>
    <col min="9" max="9" width="8.625" style="4" customWidth="1"/>
    <col min="10" max="10" width="33.375" style="5" customWidth="1"/>
    <col min="11" max="11" width="11.25390625" style="1" customWidth="1"/>
    <col min="12" max="12" width="9.625" style="1" customWidth="1"/>
    <col min="13" max="13" width="19.375" style="1" customWidth="1"/>
    <col min="14" max="14" width="17.125" style="1" customWidth="1"/>
    <col min="15" max="15" width="10.75390625" style="12" customWidth="1"/>
    <col min="16" max="17" width="9.125" style="12" customWidth="1"/>
  </cols>
  <sheetData>
    <row r="1" spans="1:14" s="7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.75" customHeight="1">
      <c r="A4" s="30" t="s">
        <v>135</v>
      </c>
      <c r="B4" s="30"/>
      <c r="C4" s="30"/>
      <c r="D4" s="30"/>
      <c r="E4" s="30"/>
      <c r="F4" s="30"/>
      <c r="G4" s="31" t="s">
        <v>284</v>
      </c>
      <c r="H4" s="31"/>
      <c r="I4" s="31"/>
      <c r="J4" s="31"/>
      <c r="K4" s="31"/>
      <c r="L4" s="31"/>
      <c r="M4" s="31"/>
      <c r="N4" s="31"/>
    </row>
    <row r="5" spans="1:14" s="15" customFormat="1" ht="30.75" customHeight="1">
      <c r="A5" s="42" t="s">
        <v>137</v>
      </c>
      <c r="B5" s="42"/>
      <c r="C5" s="42"/>
      <c r="D5" s="42"/>
      <c r="E5" s="42"/>
      <c r="F5" s="42"/>
      <c r="G5" s="42"/>
      <c r="H5" s="42"/>
      <c r="I5" s="42"/>
      <c r="J5" s="42"/>
      <c r="K5" s="43" t="s">
        <v>138</v>
      </c>
      <c r="L5" s="43"/>
      <c r="M5" s="44" t="s">
        <v>13</v>
      </c>
      <c r="N5" s="45" t="s">
        <v>139</v>
      </c>
    </row>
    <row r="6" spans="1:14" ht="22.5" customHeight="1">
      <c r="A6" s="125" t="s">
        <v>285</v>
      </c>
      <c r="B6" s="125"/>
      <c r="C6" s="125"/>
      <c r="D6" s="125"/>
      <c r="E6" s="125"/>
      <c r="F6" s="91" t="s">
        <v>217</v>
      </c>
      <c r="G6" s="77" t="s">
        <v>142</v>
      </c>
      <c r="H6" s="78" t="s">
        <v>200</v>
      </c>
      <c r="I6" s="79" t="s">
        <v>147</v>
      </c>
      <c r="J6" s="79"/>
      <c r="K6" s="51" t="s">
        <v>144</v>
      </c>
      <c r="L6" s="51"/>
      <c r="M6" s="81" t="s">
        <v>217</v>
      </c>
      <c r="N6" s="55">
        <v>10</v>
      </c>
    </row>
    <row r="7" spans="1:14" ht="22.5" customHeight="1">
      <c r="A7" s="125" t="s">
        <v>286</v>
      </c>
      <c r="B7" s="125"/>
      <c r="C7" s="125"/>
      <c r="D7" s="125"/>
      <c r="E7" s="125"/>
      <c r="F7" s="91" t="s">
        <v>217</v>
      </c>
      <c r="G7" s="77" t="s">
        <v>142</v>
      </c>
      <c r="H7" s="78" t="s">
        <v>200</v>
      </c>
      <c r="I7" s="79" t="s">
        <v>147</v>
      </c>
      <c r="J7" s="79"/>
      <c r="K7" s="51" t="s">
        <v>146</v>
      </c>
      <c r="L7" s="51"/>
      <c r="M7" s="81" t="s">
        <v>217</v>
      </c>
      <c r="N7" s="55">
        <v>14</v>
      </c>
    </row>
    <row r="8" spans="1:14" ht="22.5" customHeight="1">
      <c r="A8" s="125" t="s">
        <v>225</v>
      </c>
      <c r="B8" s="125"/>
      <c r="C8" s="125"/>
      <c r="D8" s="125"/>
      <c r="E8" s="125"/>
      <c r="F8" s="91" t="s">
        <v>217</v>
      </c>
      <c r="G8" s="77" t="s">
        <v>142</v>
      </c>
      <c r="H8" s="78">
        <v>70</v>
      </c>
      <c r="I8" s="79" t="s">
        <v>147</v>
      </c>
      <c r="J8" s="79"/>
      <c r="K8" s="51" t="s">
        <v>148</v>
      </c>
      <c r="L8" s="51"/>
      <c r="M8" s="81" t="s">
        <v>217</v>
      </c>
      <c r="N8" s="57">
        <v>18</v>
      </c>
    </row>
    <row r="9" spans="1:14" ht="22.5" customHeight="1">
      <c r="A9" s="125" t="s">
        <v>287</v>
      </c>
      <c r="B9" s="125"/>
      <c r="C9" s="125"/>
      <c r="D9" s="125"/>
      <c r="E9" s="125"/>
      <c r="F9" s="91" t="s">
        <v>217</v>
      </c>
      <c r="G9" s="77" t="s">
        <v>142</v>
      </c>
      <c r="H9" s="78">
        <v>70</v>
      </c>
      <c r="I9" s="79" t="s">
        <v>221</v>
      </c>
      <c r="J9" s="79"/>
      <c r="K9" s="51" t="s">
        <v>150</v>
      </c>
      <c r="L9" s="51"/>
      <c r="M9" s="81" t="s">
        <v>217</v>
      </c>
      <c r="N9" s="57">
        <v>23.5</v>
      </c>
    </row>
    <row r="10" spans="1:14" ht="22.5" customHeight="1">
      <c r="A10" s="125" t="s">
        <v>288</v>
      </c>
      <c r="B10" s="125"/>
      <c r="C10" s="125"/>
      <c r="D10" s="125"/>
      <c r="E10" s="125"/>
      <c r="F10" s="91" t="s">
        <v>217</v>
      </c>
      <c r="G10" s="77" t="s">
        <v>142</v>
      </c>
      <c r="H10" s="134">
        <v>45</v>
      </c>
      <c r="I10" s="79" t="s">
        <v>147</v>
      </c>
      <c r="J10" s="79"/>
      <c r="K10" s="51" t="s">
        <v>152</v>
      </c>
      <c r="L10" s="51"/>
      <c r="M10" s="81" t="s">
        <v>217</v>
      </c>
      <c r="N10" s="57">
        <v>29</v>
      </c>
    </row>
    <row r="11" spans="1:14" ht="22.5" customHeight="1">
      <c r="A11" s="125" t="s">
        <v>289</v>
      </c>
      <c r="B11" s="125"/>
      <c r="C11" s="125"/>
      <c r="D11" s="125"/>
      <c r="E11" s="125"/>
      <c r="F11" s="91" t="s">
        <v>217</v>
      </c>
      <c r="G11" s="77" t="s">
        <v>142</v>
      </c>
      <c r="H11" s="134" t="s">
        <v>200</v>
      </c>
      <c r="I11" s="79" t="s">
        <v>147</v>
      </c>
      <c r="J11" s="79"/>
      <c r="K11" s="59" t="s">
        <v>154</v>
      </c>
      <c r="L11" s="59"/>
      <c r="M11" s="81" t="s">
        <v>217</v>
      </c>
      <c r="N11" s="60">
        <v>34</v>
      </c>
    </row>
    <row r="12" spans="1:14" ht="23.25" customHeight="1">
      <c r="A12" s="128"/>
      <c r="B12" s="128"/>
      <c r="C12" s="128"/>
      <c r="D12" s="128"/>
      <c r="E12" s="128"/>
      <c r="F12" s="101" t="s">
        <v>217</v>
      </c>
      <c r="G12" s="86" t="s">
        <v>142</v>
      </c>
      <c r="H12" s="87" t="s">
        <v>200</v>
      </c>
      <c r="I12" s="88" t="s">
        <v>147</v>
      </c>
      <c r="J12" s="88"/>
      <c r="K12" s="61" t="s">
        <v>155</v>
      </c>
      <c r="L12" s="61"/>
      <c r="M12" s="81" t="s">
        <v>217</v>
      </c>
      <c r="N12" s="60">
        <v>40</v>
      </c>
    </row>
    <row r="13" spans="1:26" s="12" customFormat="1" ht="22.5" customHeight="1">
      <c r="A13" s="108"/>
      <c r="B13" s="108"/>
      <c r="C13" s="108"/>
      <c r="D13" s="108"/>
      <c r="E13" s="108"/>
      <c r="F13" s="91"/>
      <c r="G13" s="77"/>
      <c r="H13" s="134"/>
      <c r="I13" s="92"/>
      <c r="J13" s="92"/>
      <c r="K13" s="89" t="s">
        <v>207</v>
      </c>
      <c r="L13" s="89"/>
      <c r="M13" s="89"/>
      <c r="N13" s="89"/>
      <c r="R13"/>
      <c r="S13"/>
      <c r="T13"/>
      <c r="U13"/>
      <c r="V13"/>
      <c r="W13"/>
      <c r="X13"/>
      <c r="Y13"/>
      <c r="Z13"/>
    </row>
    <row r="14" spans="1:14" s="15" customFormat="1" ht="30" customHeight="1">
      <c r="A14" s="13" t="s">
        <v>5</v>
      </c>
      <c r="B14" s="13" t="s">
        <v>6</v>
      </c>
      <c r="C14" s="13" t="s">
        <v>7</v>
      </c>
      <c r="D14" s="14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</row>
    <row r="15" spans="1:14" ht="39" customHeight="1">
      <c r="A15" s="16">
        <v>26</v>
      </c>
      <c r="B15" s="17">
        <v>1</v>
      </c>
      <c r="C15" s="18">
        <f>SUM(L15/H15)</f>
        <v>27.172653534183084</v>
      </c>
      <c r="D15" s="19">
        <v>12</v>
      </c>
      <c r="E15" s="20" t="s">
        <v>51</v>
      </c>
      <c r="F15" s="70" t="s">
        <v>52</v>
      </c>
      <c r="G15" s="71" t="s">
        <v>53</v>
      </c>
      <c r="H15" s="23">
        <v>86.3</v>
      </c>
      <c r="I15" s="72">
        <v>35</v>
      </c>
      <c r="J15" s="107" t="s">
        <v>290</v>
      </c>
      <c r="K15" s="26">
        <v>67</v>
      </c>
      <c r="L15" s="16">
        <f>SUM(I15*K15)</f>
        <v>2345</v>
      </c>
      <c r="M15" s="27" t="s">
        <v>291</v>
      </c>
      <c r="N15" s="28" t="s">
        <v>56</v>
      </c>
    </row>
    <row r="16" spans="1:14" ht="39" customHeight="1">
      <c r="A16" s="16">
        <v>27</v>
      </c>
      <c r="B16" s="17">
        <v>2</v>
      </c>
      <c r="C16" s="18">
        <f>SUM(L16/H16)</f>
        <v>21.162790697674417</v>
      </c>
      <c r="D16" s="19">
        <v>10</v>
      </c>
      <c r="E16" s="75"/>
      <c r="F16" s="70" t="s">
        <v>292</v>
      </c>
      <c r="G16" s="71" t="s">
        <v>293</v>
      </c>
      <c r="H16" s="23">
        <v>107.5</v>
      </c>
      <c r="I16" s="72">
        <v>35</v>
      </c>
      <c r="J16" s="74" t="s">
        <v>294</v>
      </c>
      <c r="K16" s="73">
        <v>65</v>
      </c>
      <c r="L16" s="16">
        <f>SUM(I16*K16)</f>
        <v>2275</v>
      </c>
      <c r="M16" s="28" t="s">
        <v>178</v>
      </c>
      <c r="N16" s="28" t="s">
        <v>295</v>
      </c>
    </row>
    <row r="17" spans="1:26" ht="25.5" customHeight="1">
      <c r="A17" s="33" t="s">
        <v>103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7.25" customHeight="1">
      <c r="A18" s="33" t="s">
        <v>104</v>
      </c>
      <c r="B18" s="33"/>
      <c r="C18" s="33"/>
      <c r="D18" s="36" t="s">
        <v>105</v>
      </c>
      <c r="E18" s="33" t="s">
        <v>106</v>
      </c>
      <c r="F18" s="33"/>
      <c r="G18" s="37" t="s">
        <v>36</v>
      </c>
      <c r="H18" s="37"/>
      <c r="I18" s="33" t="s">
        <v>107</v>
      </c>
      <c r="J18" s="33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7.25" customHeight="1">
      <c r="A19" s="33" t="s">
        <v>108</v>
      </c>
      <c r="B19" s="33"/>
      <c r="C19" s="33"/>
      <c r="D19" s="36" t="s">
        <v>109</v>
      </c>
      <c r="E19" s="33" t="s">
        <v>110</v>
      </c>
      <c r="F19" s="33"/>
      <c r="G19" s="37" t="s">
        <v>111</v>
      </c>
      <c r="H19" s="37"/>
      <c r="I19" s="33" t="s">
        <v>112</v>
      </c>
      <c r="J19" s="33"/>
      <c r="K19" s="39"/>
      <c r="L19" s="40"/>
      <c r="M19" s="40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4" ht="17.25" customHeight="1">
      <c r="A20" s="33" t="s">
        <v>108</v>
      </c>
      <c r="B20" s="33"/>
      <c r="C20" s="33"/>
      <c r="D20" s="36" t="s">
        <v>19</v>
      </c>
      <c r="E20" s="33" t="s">
        <v>30</v>
      </c>
      <c r="F20" s="33"/>
      <c r="G20" s="37" t="s">
        <v>113</v>
      </c>
      <c r="H20" s="37"/>
      <c r="I20" s="33" t="s">
        <v>107</v>
      </c>
      <c r="J20" s="33"/>
      <c r="K20" s="38"/>
      <c r="L20" s="40"/>
      <c r="M20" s="4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7.25" customHeight="1">
      <c r="A21" s="33" t="s">
        <v>114</v>
      </c>
      <c r="B21" s="33"/>
      <c r="C21" s="33"/>
      <c r="D21" s="36" t="s">
        <v>115</v>
      </c>
      <c r="E21" s="33" t="s">
        <v>116</v>
      </c>
      <c r="F21" s="33"/>
      <c r="G21" s="37" t="s">
        <v>117</v>
      </c>
      <c r="H21" s="37"/>
      <c r="I21" s="33" t="s">
        <v>118</v>
      </c>
      <c r="J21" s="33"/>
      <c r="K21" s="39"/>
      <c r="L21" s="40"/>
      <c r="M21" s="40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7.25" customHeight="1">
      <c r="A22" s="33" t="s">
        <v>119</v>
      </c>
      <c r="B22" s="33"/>
      <c r="C22" s="33"/>
      <c r="D22" s="36" t="s">
        <v>120</v>
      </c>
      <c r="E22" s="33" t="s">
        <v>121</v>
      </c>
      <c r="F22" s="33"/>
      <c r="G22" s="37" t="s">
        <v>36</v>
      </c>
      <c r="H22" s="37"/>
      <c r="I22" s="33" t="s">
        <v>118</v>
      </c>
      <c r="J22" s="33"/>
      <c r="K22" s="39"/>
      <c r="L22" s="40"/>
      <c r="M22" s="40"/>
      <c r="N22" s="41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7.25" customHeight="1">
      <c r="A23" s="33" t="s">
        <v>122</v>
      </c>
      <c r="B23" s="33"/>
      <c r="C23" s="33"/>
      <c r="D23" s="36" t="s">
        <v>109</v>
      </c>
      <c r="E23" s="33" t="s">
        <v>110</v>
      </c>
      <c r="F23" s="33"/>
      <c r="G23" s="37" t="s">
        <v>111</v>
      </c>
      <c r="H23" s="37"/>
      <c r="I23" s="33" t="s">
        <v>112</v>
      </c>
      <c r="J23" s="33"/>
      <c r="K23" s="39"/>
      <c r="L23" s="40"/>
      <c r="M23" s="40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7.25" customHeight="1">
      <c r="A24" s="33" t="s">
        <v>122</v>
      </c>
      <c r="B24" s="33"/>
      <c r="C24" s="33"/>
      <c r="D24" s="36" t="s">
        <v>123</v>
      </c>
      <c r="E24" s="33" t="s">
        <v>124</v>
      </c>
      <c r="F24" s="33"/>
      <c r="G24" s="37" t="s">
        <v>113</v>
      </c>
      <c r="H24" s="37"/>
      <c r="I24" s="33" t="s">
        <v>125</v>
      </c>
      <c r="J24" s="33"/>
      <c r="K24" s="38"/>
      <c r="L24" s="40"/>
      <c r="M24" s="40"/>
      <c r="N24" s="38"/>
      <c r="O24" s="39"/>
      <c r="P24" s="39"/>
      <c r="Q24" s="39"/>
      <c r="R24" s="38"/>
      <c r="S24" s="38"/>
      <c r="T24" s="38"/>
      <c r="U24" s="38"/>
      <c r="V24" s="38"/>
      <c r="W24" s="38"/>
      <c r="X24" s="38"/>
    </row>
    <row r="25" spans="1:24" ht="17.25" customHeight="1">
      <c r="A25" s="33" t="s">
        <v>122</v>
      </c>
      <c r="B25" s="33"/>
      <c r="C25" s="33"/>
      <c r="D25" s="36" t="s">
        <v>126</v>
      </c>
      <c r="E25" s="33" t="s">
        <v>127</v>
      </c>
      <c r="F25" s="33"/>
      <c r="G25" s="37" t="s">
        <v>111</v>
      </c>
      <c r="H25" s="37"/>
      <c r="I25" s="33" t="s">
        <v>118</v>
      </c>
      <c r="J25" s="33"/>
      <c r="K25" s="38"/>
      <c r="L25" s="40"/>
      <c r="M25" s="40"/>
      <c r="N25" s="38"/>
      <c r="O25" s="39"/>
      <c r="P25" s="39"/>
      <c r="Q25" s="39"/>
      <c r="R25" s="38"/>
      <c r="S25" s="38"/>
      <c r="T25" s="38"/>
      <c r="U25" s="38"/>
      <c r="V25" s="38"/>
      <c r="W25" s="38"/>
      <c r="X25" s="38"/>
    </row>
    <row r="26" spans="1:26" ht="17.25" customHeight="1">
      <c r="A26" s="33" t="s">
        <v>128</v>
      </c>
      <c r="B26" s="33"/>
      <c r="C26" s="33"/>
      <c r="D26" s="36" t="s">
        <v>78</v>
      </c>
      <c r="E26" s="33" t="s">
        <v>129</v>
      </c>
      <c r="F26" s="33"/>
      <c r="G26" s="37" t="s">
        <v>36</v>
      </c>
      <c r="H26" s="37"/>
      <c r="I26" s="33" t="s">
        <v>130</v>
      </c>
      <c r="J26" s="3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8.75" customHeight="1">
      <c r="A27" s="33" t="s">
        <v>131</v>
      </c>
      <c r="B27" s="33"/>
      <c r="C27" s="33"/>
      <c r="D27" s="36" t="s">
        <v>132</v>
      </c>
      <c r="E27" s="33" t="s">
        <v>133</v>
      </c>
      <c r="F27" s="33"/>
      <c r="G27" s="37" t="s">
        <v>113</v>
      </c>
      <c r="H27" s="37"/>
      <c r="I27" s="33" t="s">
        <v>118</v>
      </c>
      <c r="J27" s="33"/>
      <c r="K27" s="39"/>
      <c r="L27" s="40"/>
      <c r="M27" s="40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4" ht="17.25" customHeight="1">
      <c r="A28" s="33" t="s">
        <v>134</v>
      </c>
      <c r="B28" s="33"/>
      <c r="C28" s="33"/>
      <c r="D28" s="36" t="s">
        <v>105</v>
      </c>
      <c r="E28" s="33" t="s">
        <v>106</v>
      </c>
      <c r="F28" s="33"/>
      <c r="G28" s="37" t="s">
        <v>36</v>
      </c>
      <c r="H28" s="37"/>
      <c r="I28" s="33" t="s">
        <v>107</v>
      </c>
      <c r="J28" s="33"/>
      <c r="K28" s="38"/>
      <c r="L28" s="40"/>
      <c r="M28" s="40"/>
      <c r="N28" s="38"/>
      <c r="O28" s="39"/>
      <c r="P28" s="39"/>
      <c r="Q28" s="39"/>
      <c r="R28" s="38"/>
      <c r="S28" s="38"/>
      <c r="T28" s="38"/>
      <c r="U28" s="38"/>
      <c r="V28" s="38"/>
      <c r="W28" s="38"/>
      <c r="X28" s="38"/>
    </row>
    <row r="29" spans="15:17" ht="15">
      <c r="O29"/>
      <c r="P29"/>
      <c r="Q29"/>
    </row>
  </sheetData>
  <mergeCells count="76">
    <mergeCell ref="A1:N1"/>
    <mergeCell ref="A2:N2"/>
    <mergeCell ref="A3:N3"/>
    <mergeCell ref="A4:F4"/>
    <mergeCell ref="G4:N4"/>
    <mergeCell ref="A5:J5"/>
    <mergeCell ref="K5:L5"/>
    <mergeCell ref="A6:E6"/>
    <mergeCell ref="I6:J6"/>
    <mergeCell ref="K6:L6"/>
    <mergeCell ref="A7:E7"/>
    <mergeCell ref="I7:J7"/>
    <mergeCell ref="K7:L7"/>
    <mergeCell ref="A8:E8"/>
    <mergeCell ref="I8:J8"/>
    <mergeCell ref="K8:L8"/>
    <mergeCell ref="A9:E9"/>
    <mergeCell ref="I9:J9"/>
    <mergeCell ref="K9:L9"/>
    <mergeCell ref="A10:E10"/>
    <mergeCell ref="I10:J10"/>
    <mergeCell ref="K10:L10"/>
    <mergeCell ref="A11:E11"/>
    <mergeCell ref="I11:J11"/>
    <mergeCell ref="K11:L11"/>
    <mergeCell ref="A12:E12"/>
    <mergeCell ref="I12:J12"/>
    <mergeCell ref="K12:L12"/>
    <mergeCell ref="A13:E13"/>
    <mergeCell ref="I13:J13"/>
    <mergeCell ref="K13:N13"/>
    <mergeCell ref="A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H25"/>
    <mergeCell ref="I25:J25"/>
    <mergeCell ref="A26:C26"/>
    <mergeCell ref="E26:F26"/>
    <mergeCell ref="G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</mergeCells>
  <printOptions gridLines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Fitnes</dc:creator>
  <cp:keywords/>
  <dc:description/>
  <cp:lastModifiedBy>Президент</cp:lastModifiedBy>
  <cp:lastPrinted>2012-11-28T19:37:03Z</cp:lastPrinted>
  <dcterms:created xsi:type="dcterms:W3CDTF">2008-03-04T11:11:30Z</dcterms:created>
  <dcterms:modified xsi:type="dcterms:W3CDTF">2012-12-27T13:55:28Z</dcterms:modified>
  <cp:category/>
  <cp:version/>
  <cp:contentType/>
  <cp:contentStatus/>
</cp:coreProperties>
</file>