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19020" windowHeight="11895" activeTab="1"/>
  </bookViews>
  <sheets>
    <sheet name="Классический жим" sheetId="2" r:id="rId1"/>
    <sheet name="Чёртова Дюжина" sheetId="3" r:id="rId2"/>
    <sheet name="Командный зачёт" sheetId="4" r:id="rId3"/>
  </sheets>
  <calcPr calcId="124519"/>
</workbook>
</file>

<file path=xl/calcChain.xml><?xml version="1.0" encoding="utf-8"?>
<calcChain xmlns="http://schemas.openxmlformats.org/spreadsheetml/2006/main">
  <c r="P82" i="3"/>
  <c r="M82"/>
  <c r="J82"/>
  <c r="P81"/>
  <c r="M81"/>
  <c r="J81"/>
  <c r="P73"/>
  <c r="M73"/>
  <c r="J73"/>
  <c r="P72"/>
  <c r="M72"/>
  <c r="J72"/>
  <c r="P71"/>
  <c r="M71"/>
  <c r="J71"/>
  <c r="P70"/>
  <c r="M70"/>
  <c r="J70"/>
  <c r="P69"/>
  <c r="M69"/>
  <c r="J69"/>
  <c r="P68"/>
  <c r="M68"/>
  <c r="J68"/>
  <c r="P67"/>
  <c r="M67"/>
  <c r="J67"/>
  <c r="P64"/>
  <c r="M64"/>
  <c r="J64"/>
  <c r="P63"/>
  <c r="M63"/>
  <c r="J63"/>
  <c r="P62"/>
  <c r="M62"/>
  <c r="J62"/>
  <c r="P61"/>
  <c r="M61"/>
  <c r="J61"/>
  <c r="P60"/>
  <c r="M60"/>
  <c r="J60"/>
  <c r="P59"/>
  <c r="M59"/>
  <c r="J59"/>
  <c r="P58"/>
  <c r="M58"/>
  <c r="J58"/>
  <c r="P57"/>
  <c r="M57"/>
  <c r="J57"/>
  <c r="P56"/>
  <c r="M56"/>
  <c r="J56"/>
  <c r="P55"/>
  <c r="M55"/>
  <c r="J55"/>
  <c r="P54"/>
  <c r="M54"/>
  <c r="J54"/>
  <c r="P53"/>
  <c r="M53"/>
  <c r="J53"/>
  <c r="P52"/>
  <c r="M52"/>
  <c r="J52"/>
  <c r="P51"/>
  <c r="M51"/>
  <c r="J51"/>
  <c r="P76"/>
  <c r="M76"/>
  <c r="J76"/>
  <c r="P78"/>
  <c r="M78"/>
  <c r="J78"/>
  <c r="P77"/>
  <c r="M77"/>
  <c r="J77"/>
  <c r="P43"/>
  <c r="M43"/>
  <c r="J43"/>
  <c r="P42"/>
  <c r="M42"/>
  <c r="J42"/>
  <c r="P41"/>
  <c r="M41"/>
  <c r="J41"/>
  <c r="P48"/>
  <c r="M48"/>
  <c r="J48"/>
  <c r="P47"/>
  <c r="M47"/>
  <c r="J47"/>
  <c r="P46"/>
  <c r="M46"/>
  <c r="J46"/>
  <c r="P38"/>
  <c r="M38"/>
  <c r="J38"/>
  <c r="P37"/>
  <c r="M37"/>
  <c r="J37"/>
  <c r="P36"/>
  <c r="M36"/>
  <c r="J36"/>
  <c r="P35"/>
  <c r="M35"/>
  <c r="J35"/>
  <c r="P34"/>
  <c r="M34"/>
  <c r="J34"/>
  <c r="P33"/>
  <c r="M33"/>
  <c r="J33"/>
  <c r="P32"/>
  <c r="M32"/>
  <c r="J32"/>
  <c r="P27"/>
  <c r="M27"/>
  <c r="J27"/>
  <c r="P26"/>
  <c r="M26"/>
  <c r="J26"/>
  <c r="P25"/>
  <c r="M25"/>
  <c r="J25"/>
  <c r="P24"/>
  <c r="M24"/>
  <c r="J24"/>
  <c r="P17"/>
  <c r="M17"/>
  <c r="J17"/>
  <c r="P16"/>
  <c r="M16"/>
  <c r="J16"/>
  <c r="P15"/>
  <c r="M15"/>
  <c r="J15"/>
  <c r="P14"/>
  <c r="M14"/>
  <c r="J14"/>
  <c r="P13"/>
  <c r="M13"/>
  <c r="J13"/>
  <c r="P12"/>
  <c r="M12"/>
  <c r="J12"/>
  <c r="P28"/>
  <c r="M28"/>
  <c r="J28"/>
  <c r="P22"/>
  <c r="M22"/>
  <c r="J22"/>
  <c r="P23"/>
  <c r="M23"/>
  <c r="J23"/>
  <c r="P29"/>
  <c r="M29"/>
  <c r="J29"/>
  <c r="P21"/>
  <c r="M21"/>
  <c r="J21"/>
  <c r="P20"/>
  <c r="M20"/>
  <c r="J20"/>
  <c r="J9"/>
  <c r="P8"/>
  <c r="M8"/>
  <c r="J8"/>
  <c r="P9"/>
  <c r="M9"/>
  <c r="P7"/>
  <c r="M7"/>
  <c r="J7"/>
  <c r="Q82" l="1"/>
  <c r="Q70"/>
  <c r="R70" s="1"/>
  <c r="Q81"/>
  <c r="Q68"/>
  <c r="R68" s="1"/>
  <c r="Q71"/>
  <c r="R71" s="1"/>
  <c r="Q73"/>
  <c r="R73" s="1"/>
  <c r="Q67"/>
  <c r="R67" s="1"/>
  <c r="Q69"/>
  <c r="R69" s="1"/>
  <c r="Q72"/>
  <c r="R72" s="1"/>
  <c r="Q60"/>
  <c r="R60" s="1"/>
  <c r="Q51"/>
  <c r="R51" s="1"/>
  <c r="Q64"/>
  <c r="R64" s="1"/>
  <c r="Q52"/>
  <c r="R52" s="1"/>
  <c r="Q56"/>
  <c r="R56" s="1"/>
  <c r="Q57"/>
  <c r="R57" s="1"/>
  <c r="Q62"/>
  <c r="R62" s="1"/>
  <c r="Q53"/>
  <c r="R53" s="1"/>
  <c r="Q58"/>
  <c r="R58" s="1"/>
  <c r="Q63"/>
  <c r="R63" s="1"/>
  <c r="Q54"/>
  <c r="R54" s="1"/>
  <c r="Q59"/>
  <c r="R59" s="1"/>
  <c r="Q55"/>
  <c r="R55" s="1"/>
  <c r="Q61"/>
  <c r="R61" s="1"/>
  <c r="Q76"/>
  <c r="R76" s="1"/>
  <c r="Q77"/>
  <c r="R77" s="1"/>
  <c r="Q78"/>
  <c r="R78" s="1"/>
  <c r="Q43"/>
  <c r="Q41"/>
  <c r="Q42"/>
  <c r="Q46"/>
  <c r="Q47"/>
  <c r="Q48"/>
  <c r="Q33"/>
  <c r="Q36"/>
  <c r="Q34"/>
  <c r="Q32"/>
  <c r="Q37"/>
  <c r="Q38"/>
  <c r="Q35"/>
  <c r="Q12"/>
  <c r="Q16"/>
  <c r="Q26"/>
  <c r="Q27"/>
  <c r="Q25"/>
  <c r="Q24"/>
  <c r="Q13"/>
  <c r="Q17"/>
  <c r="Q14"/>
  <c r="Q15"/>
  <c r="Q28"/>
  <c r="Q23"/>
  <c r="Q22"/>
  <c r="Q21"/>
  <c r="Q29"/>
  <c r="Q20"/>
  <c r="Q8"/>
  <c r="Q9"/>
  <c r="Q7"/>
  <c r="K53" i="2"/>
  <c r="J53"/>
  <c r="J76"/>
  <c r="K76" s="1"/>
  <c r="J82"/>
  <c r="K82" s="1"/>
  <c r="J8"/>
  <c r="K8" s="1"/>
  <c r="J9"/>
  <c r="K9" s="1"/>
  <c r="J10"/>
  <c r="K10" s="1"/>
  <c r="J11"/>
  <c r="K11" s="1"/>
  <c r="J80"/>
  <c r="K80" s="1"/>
  <c r="J79"/>
  <c r="K79" s="1"/>
  <c r="J77"/>
  <c r="K77" s="1"/>
  <c r="J75"/>
  <c r="K75" s="1"/>
  <c r="J73"/>
  <c r="K73" s="1"/>
  <c r="J72"/>
  <c r="K72" s="1"/>
  <c r="J71"/>
  <c r="K71" s="1"/>
  <c r="J69"/>
  <c r="K69" s="1"/>
  <c r="J68"/>
  <c r="K68" s="1"/>
  <c r="J67"/>
  <c r="K67" s="1"/>
  <c r="J66"/>
  <c r="K66" s="1"/>
  <c r="J65"/>
  <c r="K65" s="1"/>
  <c r="J64"/>
  <c r="K64" s="1"/>
  <c r="J62"/>
  <c r="K62" s="1"/>
  <c r="J61"/>
  <c r="K61" s="1"/>
  <c r="J60"/>
  <c r="K60" s="1"/>
  <c r="J59"/>
  <c r="K59" s="1"/>
  <c r="J58"/>
  <c r="K58" s="1"/>
  <c r="J57"/>
  <c r="K57" s="1"/>
  <c r="J56"/>
  <c r="K56" s="1"/>
  <c r="J54"/>
  <c r="K54" s="1"/>
  <c r="J51"/>
  <c r="K51" s="1"/>
  <c r="J50"/>
  <c r="K50" s="1"/>
  <c r="J49"/>
  <c r="K49" s="1"/>
  <c r="J48"/>
  <c r="K48" s="1"/>
  <c r="J47"/>
  <c r="K47" s="1"/>
  <c r="J45"/>
  <c r="K45" s="1"/>
  <c r="J44"/>
  <c r="K44" s="1"/>
  <c r="J37"/>
  <c r="K37" s="1"/>
  <c r="J43"/>
  <c r="K43" s="1"/>
  <c r="J42"/>
  <c r="K42" s="1"/>
  <c r="J41"/>
  <c r="K41" s="1"/>
  <c r="J39"/>
  <c r="K39" s="1"/>
  <c r="J38"/>
  <c r="K38" s="1"/>
  <c r="J36"/>
  <c r="K36" s="1"/>
  <c r="J35"/>
  <c r="K35" s="1"/>
  <c r="J34"/>
  <c r="K34" s="1"/>
  <c r="J31"/>
  <c r="K31" s="1"/>
  <c r="J30"/>
  <c r="K30" s="1"/>
  <c r="J29"/>
  <c r="K29" s="1"/>
  <c r="J28"/>
  <c r="K28" s="1"/>
  <c r="J27"/>
  <c r="K27" s="1"/>
  <c r="J26"/>
  <c r="K26" s="1"/>
  <c r="J25"/>
  <c r="K25" s="1"/>
  <c r="J2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J16"/>
  <c r="K16" s="1"/>
  <c r="J15"/>
  <c r="K15" s="1"/>
  <c r="J14"/>
  <c r="K14" s="1"/>
  <c r="J7"/>
  <c r="K7" s="1"/>
</calcChain>
</file>

<file path=xl/sharedStrings.xml><?xml version="1.0" encoding="utf-8"?>
<sst xmlns="http://schemas.openxmlformats.org/spreadsheetml/2006/main" count="1002" uniqueCount="258">
  <si>
    <t>ФИО</t>
  </si>
  <si>
    <t>Дата рождения</t>
  </si>
  <si>
    <t>Вес штанги</t>
  </si>
  <si>
    <t>Количество повторов</t>
  </si>
  <si>
    <t>Тоннаж, кг</t>
  </si>
  <si>
    <t>Коэфициент аттлетизма</t>
  </si>
  <si>
    <t>Номинация "Классический русский жим"</t>
  </si>
  <si>
    <t xml:space="preserve">Команда </t>
  </si>
  <si>
    <t>лично</t>
  </si>
  <si>
    <t>Москва</t>
  </si>
  <si>
    <t>17-18 апреля 2014 г.</t>
  </si>
  <si>
    <t>Пивоваров Валерий Александрович</t>
  </si>
  <si>
    <t>г.Москва, ул. Производственная, 2, Терраспорт "Радужный"</t>
  </si>
  <si>
    <t>Пчелин Дмитрий Евгеньевич</t>
  </si>
  <si>
    <t xml:space="preserve">Пивнов Владимир Петрович </t>
  </si>
  <si>
    <t>Крылов Александр Иванович</t>
  </si>
  <si>
    <t>Павлов Владимир Александрович</t>
  </si>
  <si>
    <t>Новиков Игорь Павлович</t>
  </si>
  <si>
    <t>Дмитриев Сергей Игоревич</t>
  </si>
  <si>
    <t>Безяев Алексей Сергеевич</t>
  </si>
  <si>
    <t>Ермиков Юрий Георгиевич</t>
  </si>
  <si>
    <t>Шегай Дмитрий Леонидович</t>
  </si>
  <si>
    <t>Нефедов Александр Викторович</t>
  </si>
  <si>
    <t>Мужчины, вес штанги 55 кг (вес кат. до 75 кг)</t>
  </si>
  <si>
    <t>Можаев Евгений Валентинович</t>
  </si>
  <si>
    <t>Пулатов Руслан Насирхонович</t>
  </si>
  <si>
    <t>Лузин Александр Сергеевич</t>
  </si>
  <si>
    <t>Рудой Алексей Алексеевич</t>
  </si>
  <si>
    <t>Плигин Александр Вячеславович</t>
  </si>
  <si>
    <t>Недорезов Виктор Алексеевич</t>
  </si>
  <si>
    <t>Николаев Кирилл Константинович</t>
  </si>
  <si>
    <t>Морев Юрий Сергеевич</t>
  </si>
  <si>
    <t>Погребняк Николай Юрьевич</t>
  </si>
  <si>
    <t>Мальцев Владислав Владимирович</t>
  </si>
  <si>
    <t>Николаев Юрий Владимирович</t>
  </si>
  <si>
    <t>Стадников Николай Александрович</t>
  </si>
  <si>
    <t>Сивов Александр Владимирович</t>
  </si>
  <si>
    <t>Левшин Максим Александрович</t>
  </si>
  <si>
    <t>Горбачев Алексей Анатольевич</t>
  </si>
  <si>
    <t>Герасимено Николай Игоревич</t>
  </si>
  <si>
    <t>Валенцев Владимир Михайлович</t>
  </si>
  <si>
    <t>1 / 12</t>
  </si>
  <si>
    <t>2 / 10</t>
  </si>
  <si>
    <t>3 / 9</t>
  </si>
  <si>
    <t>4 / 8</t>
  </si>
  <si>
    <t>5 / 7</t>
  </si>
  <si>
    <t>6 / 6</t>
  </si>
  <si>
    <t>7 / 5</t>
  </si>
  <si>
    <t>8 / 4</t>
  </si>
  <si>
    <t>9 / 3</t>
  </si>
  <si>
    <t>10 / 2</t>
  </si>
  <si>
    <t xml:space="preserve"> 11 / 1</t>
  </si>
  <si>
    <t>12 / 1</t>
  </si>
  <si>
    <t>13 / 1</t>
  </si>
  <si>
    <t>14 / 1</t>
  </si>
  <si>
    <t>Воробьев Дмитрий Андреевич</t>
  </si>
  <si>
    <t>МВД</t>
  </si>
  <si>
    <t>Пономарёв Виталий Александрович</t>
  </si>
  <si>
    <t>Михалёв Андрей Анатольевич</t>
  </si>
  <si>
    <t>Смыков Павел Викторович</t>
  </si>
  <si>
    <t>15 / 1</t>
  </si>
  <si>
    <t>16 / 1</t>
  </si>
  <si>
    <t>17 / 1</t>
  </si>
  <si>
    <t>18 / 1</t>
  </si>
  <si>
    <t>Ветераны -1 (старше 40 лет, 55кг)</t>
  </si>
  <si>
    <t>Ветераны -1 (старше 40 лет, 75кг)</t>
  </si>
  <si>
    <t>Ветераны -2 (старше 50 лет, 55 кг)</t>
  </si>
  <si>
    <t>Ветераны -2 (старше 50 лет, 75 кг)</t>
  </si>
  <si>
    <t>Ветераны -1 (старше 40 лет, 100кг)</t>
  </si>
  <si>
    <t>Ветераны -3 (старше 60 лет, 55 кг)</t>
  </si>
  <si>
    <t>Ветераны -3 (старше 60 лет, 75 кг)</t>
  </si>
  <si>
    <t>СЛО "Россия"</t>
  </si>
  <si>
    <t>Moscow ATCC Gym</t>
  </si>
  <si>
    <t>ММЦ "Столица"</t>
  </si>
  <si>
    <t>"Лукойл"</t>
  </si>
  <si>
    <t>Место очки</t>
  </si>
  <si>
    <t>01 сентября 1981 (М)</t>
  </si>
  <si>
    <t>Открытый лично-командный турнир "Кубок МЦ АУВД по русскому жиму"</t>
  </si>
  <si>
    <t>Собст. вес, кг</t>
  </si>
  <si>
    <t>Регион, Город</t>
  </si>
  <si>
    <t>Московская обл, г.Наро_Фоминск</t>
  </si>
  <si>
    <t>Тульская обл, г.Тула</t>
  </si>
  <si>
    <t>Московская обл, г.Чехов</t>
  </si>
  <si>
    <t>Дополнительно</t>
  </si>
  <si>
    <t>Мужчины, вес штанги 75 кг  (вес кат. до 95,00 кг)</t>
  </si>
  <si>
    <t>Мужчины, вес штанги 55 кг (абс. весовая категория)</t>
  </si>
  <si>
    <t>Тверская обл, г.Тверь</t>
  </si>
  <si>
    <t>Мужчины, вес штанги 75 кг (абс. весовая категория)</t>
  </si>
  <si>
    <t>Мужчины, вес штанги 100 кг (абс. весовая категория)</t>
  </si>
  <si>
    <t>Молчанов Эдуард Валентинович</t>
  </si>
  <si>
    <t>2 /10</t>
  </si>
  <si>
    <t>КМС_ФРЖ</t>
  </si>
  <si>
    <t>1_спортивный</t>
  </si>
  <si>
    <t>2_спортивный</t>
  </si>
  <si>
    <t>3_спортивный</t>
  </si>
  <si>
    <t>б/р</t>
  </si>
  <si>
    <t>05 ноября 1953 (М,В_3)</t>
  </si>
  <si>
    <t>07 декабря 1991 (М,Юниор)</t>
  </si>
  <si>
    <t>10 сентября 1983 (М)</t>
  </si>
  <si>
    <t>08 ноября 1976 (М)</t>
  </si>
  <si>
    <t>23 апреля 1985 (М)</t>
  </si>
  <si>
    <t>28 марта 1960 (М,В_2)</t>
  </si>
  <si>
    <t>06 мая 1993 (М,Юниор)</t>
  </si>
  <si>
    <t>07 декабря 1973 (М,В_1)</t>
  </si>
  <si>
    <t>20 мая 1952 (М,В_3)</t>
  </si>
  <si>
    <t>31 августа 1969 (М,В_1)</t>
  </si>
  <si>
    <t>21 апреля 1987 (М)</t>
  </si>
  <si>
    <t>13 января 1952 (М,В_3)</t>
  </si>
  <si>
    <t>21 января 1993 (М,Юниор)</t>
  </si>
  <si>
    <t>04 января 1991 (М,Юниор)</t>
  </si>
  <si>
    <t>17 сентября 1980 (М)</t>
  </si>
  <si>
    <t>22 июня 1976 (М)</t>
  </si>
  <si>
    <t>07 января 1980 (М)</t>
  </si>
  <si>
    <t>04 декабря 1971 (М,В_1)</t>
  </si>
  <si>
    <t>21 августа 1987 (М)</t>
  </si>
  <si>
    <t>23 июля 1983 (М)</t>
  </si>
  <si>
    <t>25 декабря 1965 (М,В_1)</t>
  </si>
  <si>
    <t>03 сентября 1956 (М,В_2)</t>
  </si>
  <si>
    <t>30 июля 1984 (М)</t>
  </si>
  <si>
    <t>№№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</si>
  <si>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</si>
  <si>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</si>
  <si>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</si>
  <si>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</si>
  <si>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</si>
  <si>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</si>
  <si>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</si>
  <si>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</si>
  <si>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</si>
  <si>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</si>
  <si>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</si>
  <si>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</si>
  <si>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</si>
  <si>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</si>
  <si>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</si>
  <si>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</si>
  <si>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</si>
  <si>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</si>
  <si>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</si>
  <si>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</si>
  <si>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</si>
  <si>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</si>
  <si>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</si>
  <si>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</si>
  <si>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</si>
  <si>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</si>
  <si>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</si>
  <si>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</si>
  <si>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</si>
  <si>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</si>
  <si>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</si>
  <si>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</si>
  <si>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</si>
  <si>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</si>
  <si>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</si>
  <si>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</si>
  <si>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</si>
  <si>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</si>
  <si>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</si>
  <si>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</si>
  <si>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</si>
  <si>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</si>
  <si>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</si>
  <si>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</si>
  <si>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</si>
  <si>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</si>
  <si>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</si>
  <si>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</si>
  <si>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</si>
  <si>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</si>
  <si>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</si>
  <si>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</si>
  <si>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</si>
  <si>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</si>
  <si>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</si>
  <si>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</si>
  <si>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</si>
  <si>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14 июня 1961 (М,В_2)</t>
  </si>
  <si>
    <t>24 августа 1984 (М)</t>
  </si>
  <si>
    <t>18 февраля 1972 (М,В_1)</t>
  </si>
  <si>
    <t>10 апреля 1979 (М)</t>
  </si>
  <si>
    <t>25 сентября 1973 (М,В_1)</t>
  </si>
  <si>
    <t>19 июня 1966 (М,В_1)</t>
  </si>
  <si>
    <t>29 декабря 1978 (М)</t>
  </si>
  <si>
    <t>02 мая 1981 (М)</t>
  </si>
  <si>
    <t>08 июня 1967 (М,В_1)</t>
  </si>
  <si>
    <t>10-11 апреля 2014 г.</t>
  </si>
  <si>
    <t>Номинация "Чёртова дюжина"</t>
  </si>
  <si>
    <t>Молчанов Дмитрий Эдуардович</t>
  </si>
  <si>
    <t>Тимашков Дмитрий Юрьевич</t>
  </si>
  <si>
    <t>Шашкин Денис Владимирович</t>
  </si>
  <si>
    <t>Коровацкий Сергей Михайлович</t>
  </si>
  <si>
    <t>Цышкевич Нелли Георгиевна</t>
  </si>
  <si>
    <t>Кувшинов Илья Александрович</t>
  </si>
  <si>
    <t>Место/ очки</t>
  </si>
  <si>
    <t>Дата, месяц, год рожд.</t>
  </si>
  <si>
    <t>Собств. вес (кг)</t>
  </si>
  <si>
    <t>№ билета</t>
  </si>
  <si>
    <t>Регион, город, спорт./клуб</t>
  </si>
  <si>
    <t>вес штанги</t>
  </si>
  <si>
    <t>1 подход</t>
  </si>
  <si>
    <t>2 подход</t>
  </si>
  <si>
    <t>3 подход</t>
  </si>
  <si>
    <t>Суммарный тоннаж (кг)</t>
  </si>
  <si>
    <t>Дополнит.</t>
  </si>
  <si>
    <t>Тренер</t>
  </si>
  <si>
    <t>1/12</t>
  </si>
  <si>
    <t>Москва, СЛО "Россия"</t>
  </si>
  <si>
    <t>2/10</t>
  </si>
  <si>
    <t>3/9</t>
  </si>
  <si>
    <t>Москва, ММЦ "Столица"</t>
  </si>
  <si>
    <t>Мужчины до 80,00 кг</t>
  </si>
  <si>
    <t>Мужчины до 70,00 кг</t>
  </si>
  <si>
    <t>Московская обл, г.Наро_Фоминск, "Лукойл"</t>
  </si>
  <si>
    <t>Пивнов Владимир Петрович</t>
  </si>
  <si>
    <t>Москва, "Moscow ATCC Gym"</t>
  </si>
  <si>
    <t>4/8</t>
  </si>
  <si>
    <t>5/7</t>
  </si>
  <si>
    <t>6/6</t>
  </si>
  <si>
    <t>03 сентября 1956 (М,В_3)</t>
  </si>
  <si>
    <t>Тула, лично</t>
  </si>
  <si>
    <t>28 мая 1991 (М, Юниор)</t>
  </si>
  <si>
    <t>Москва, лично</t>
  </si>
  <si>
    <t>Мужчины до 90,00 кг</t>
  </si>
  <si>
    <t>26 декабря 1982 (М)</t>
  </si>
  <si>
    <t>7/5</t>
  </si>
  <si>
    <t>8/4</t>
  </si>
  <si>
    <t>9/3</t>
  </si>
  <si>
    <t>10/2</t>
  </si>
  <si>
    <t>Тверская обл, г.Тверь, лично</t>
  </si>
  <si>
    <t>Московская обл, г.Чехов, ММЦ "Столица"</t>
  </si>
  <si>
    <t>Мужчины до 100,00 кг</t>
  </si>
  <si>
    <t>Московская обл, г.Наро_Фоминск, лично</t>
  </si>
  <si>
    <t>02 февраля 1972 (М,В_1)</t>
  </si>
  <si>
    <t>08 декабря 1976 (М)</t>
  </si>
  <si>
    <t>Мужчины до 110,00 кг</t>
  </si>
  <si>
    <t>Московская обл, г.Наро_Фоминск, "Moscow ATCC Gym"</t>
  </si>
  <si>
    <t>Мужчины свыше 110,00 кг</t>
  </si>
  <si>
    <t>Ветераны-1, абсолютная номинация</t>
  </si>
  <si>
    <t>КА</t>
  </si>
  <si>
    <t>11/1</t>
  </si>
  <si>
    <t>12/1</t>
  </si>
  <si>
    <t>13/1</t>
  </si>
  <si>
    <t>14/1</t>
  </si>
  <si>
    <t>Ветераны-2, абсолютная номинация</t>
  </si>
  <si>
    <t>01 сентября 1961 (М,В_2)</t>
  </si>
  <si>
    <t>Ветераны-3, абсолютная номинация</t>
  </si>
  <si>
    <t>Вне зачёта</t>
  </si>
  <si>
    <t>20 апреля 1968 (Ж,В_1)</t>
  </si>
  <si>
    <t>24 июля 1999 (Юноша)</t>
  </si>
  <si>
    <t>Москва, "Муромец"</t>
  </si>
  <si>
    <t>Московская обл, г.Наро Фоминск, "Moscow ATCC Gym"</t>
  </si>
  <si>
    <t>10, 11, 17 и 18 апреля 2014 г.</t>
  </si>
  <si>
    <t>Место</t>
  </si>
  <si>
    <t>Название команды</t>
  </si>
  <si>
    <t>Очков</t>
  </si>
  <si>
    <t>Лукойл</t>
  </si>
  <si>
    <r>
      <t xml:space="preserve">Мастер спорта ФРЖ </t>
    </r>
    <r>
      <rPr>
        <b/>
        <sz val="12"/>
        <color rgb="FFFF0000"/>
        <rFont val="Times New Roman"/>
        <family val="1"/>
        <charset val="204"/>
      </rPr>
      <t>(статус турнира не мастерский)</t>
    </r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</si>
</sst>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sz val="14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7" fillId="0" borderId="0"/>
    <xf numFmtId="0" fontId="1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4" fontId="0" fillId="0" borderId="0" xfId="0" applyNumberFormat="1" applyAlignment="1">
      <alignment horizontal="center"/>
    </xf>
    <xf numFmtId="0" fontId="8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8" borderId="1" xfId="2" applyFont="1" applyFill="1" applyBorder="1" applyAlignment="1">
      <alignment horizontal="center" vertical="center" wrapText="1"/>
    </xf>
    <xf numFmtId="0" fontId="11" fillId="8" borderId="1" xfId="2" applyFont="1" applyFill="1" applyBorder="1" applyAlignment="1">
      <alignment horizontal="center" vertical="center" wrapText="1"/>
    </xf>
    <xf numFmtId="0" fontId="8" fillId="9" borderId="1" xfId="2" applyFont="1" applyFill="1" applyBorder="1" applyAlignment="1">
      <alignment horizontal="center" vertical="center" wrapText="1"/>
    </xf>
    <xf numFmtId="0" fontId="11" fillId="9" borderId="1" xfId="2" applyFont="1" applyFill="1" applyBorder="1" applyAlignment="1">
      <alignment horizontal="center" vertical="center" wrapText="1"/>
    </xf>
    <xf numFmtId="0" fontId="8" fillId="10" borderId="1" xfId="2" applyFont="1" applyFill="1" applyBorder="1" applyAlignment="1">
      <alignment horizontal="center" vertical="center" wrapText="1"/>
    </xf>
    <xf numFmtId="0" fontId="11" fillId="10" borderId="1" xfId="2" applyFont="1" applyFill="1" applyBorder="1" applyAlignment="1">
      <alignment horizontal="center" vertical="center" wrapText="1"/>
    </xf>
    <xf numFmtId="2" fontId="11" fillId="11" borderId="1" xfId="2" applyNumberFormat="1" applyFont="1" applyFill="1" applyBorder="1" applyAlignment="1">
      <alignment horizontal="center" vertical="center" wrapText="1"/>
    </xf>
    <xf numFmtId="14" fontId="9" fillId="0" borderId="1" xfId="3" applyNumberFormat="1" applyFont="1" applyFill="1" applyBorder="1" applyAlignment="1">
      <alignment horizontal="center" vertical="center" wrapText="1"/>
    </xf>
    <xf numFmtId="2" fontId="10" fillId="0" borderId="1" xfId="2" applyNumberFormat="1" applyFont="1" applyFill="1" applyBorder="1" applyAlignment="1">
      <alignment horizontal="center" vertical="center" wrapText="1"/>
    </xf>
    <xf numFmtId="49" fontId="13" fillId="4" borderId="1" xfId="2" applyNumberFormat="1" applyFont="1" applyFill="1" applyBorder="1" applyAlignment="1">
      <alignment horizontal="center" vertical="center" wrapText="1"/>
    </xf>
    <xf numFmtId="2" fontId="12" fillId="8" borderId="1" xfId="2" applyNumberFormat="1" applyFont="1" applyFill="1" applyBorder="1" applyAlignment="1">
      <alignment horizontal="center" vertical="center" wrapText="1"/>
    </xf>
    <xf numFmtId="2" fontId="12" fillId="9" borderId="1" xfId="2" applyNumberFormat="1" applyFont="1" applyFill="1" applyBorder="1" applyAlignment="1">
      <alignment horizontal="center" vertical="center" wrapText="1"/>
    </xf>
    <xf numFmtId="0" fontId="10" fillId="9" borderId="1" xfId="2" applyFont="1" applyFill="1" applyBorder="1" applyAlignment="1">
      <alignment horizontal="center" vertical="center" wrapText="1"/>
    </xf>
    <xf numFmtId="2" fontId="12" fillId="10" borderId="1" xfId="2" applyNumberFormat="1" applyFont="1" applyFill="1" applyBorder="1" applyAlignment="1">
      <alignment horizontal="center" vertical="center" wrapText="1"/>
    </xf>
    <xf numFmtId="0" fontId="10" fillId="10" borderId="1" xfId="2" applyFont="1" applyFill="1" applyBorder="1" applyAlignment="1">
      <alignment horizontal="center" vertical="center" wrapText="1"/>
    </xf>
    <xf numFmtId="164" fontId="14" fillId="6" borderId="1" xfId="2" applyNumberFormat="1" applyFont="1" applyFill="1" applyBorder="1" applyAlignment="1">
      <alignment horizontal="center" vertical="center" wrapText="1"/>
    </xf>
    <xf numFmtId="0" fontId="12" fillId="8" borderId="1" xfId="2" applyFont="1" applyFill="1" applyBorder="1" applyAlignment="1">
      <alignment horizontal="center" vertical="center" wrapText="1"/>
    </xf>
    <xf numFmtId="0" fontId="10" fillId="8" borderId="1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left" vertical="center" wrapText="1"/>
    </xf>
    <xf numFmtId="0" fontId="8" fillId="10" borderId="4" xfId="2" applyFont="1" applyFill="1" applyBorder="1" applyAlignment="1">
      <alignment horizontal="center" vertical="center" wrapText="1"/>
    </xf>
    <xf numFmtId="2" fontId="12" fillId="10" borderId="4" xfId="2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4" fontId="12" fillId="0" borderId="1" xfId="2" applyNumberFormat="1" applyFont="1" applyFill="1" applyBorder="1" applyAlignment="1">
      <alignment horizontal="center" vertical="center" wrapText="1"/>
    </xf>
    <xf numFmtId="2" fontId="14" fillId="6" borderId="1" xfId="2" applyNumberFormat="1" applyFont="1" applyFill="1" applyBorder="1" applyAlignment="1">
      <alignment horizontal="center" vertical="center" wrapText="1"/>
    </xf>
    <xf numFmtId="2" fontId="12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4">
    <cellStyle name="20% - Акцент1" xfId="1" builtinId="30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workbookViewId="0">
      <selection activeCell="Q8" sqref="Q8"/>
    </sheetView>
  </sheetViews>
  <sheetFormatPr defaultRowHeight="15"/>
  <cols>
    <col min="1" max="1" width="5.28515625" style="2" customWidth="1"/>
    <col min="2" max="2" width="7.85546875" style="2" customWidth="1"/>
    <col min="3" max="3" width="31.7109375" style="2" customWidth="1"/>
    <col min="4" max="4" width="16.28515625" style="2" customWidth="1"/>
    <col min="5" max="5" width="23" style="2" customWidth="1"/>
    <col min="6" max="6" width="10" style="2" customWidth="1"/>
    <col min="7" max="7" width="17.140625" style="2" customWidth="1"/>
    <col min="8" max="8" width="8.42578125" style="2" customWidth="1"/>
    <col min="9" max="9" width="12.140625" style="2" customWidth="1"/>
    <col min="10" max="10" width="11.42578125" style="2" customWidth="1"/>
    <col min="11" max="11" width="15.42578125" style="2" customWidth="1"/>
    <col min="12" max="12" width="17" style="2" customWidth="1"/>
    <col min="14" max="14" width="16" customWidth="1"/>
  </cols>
  <sheetData>
    <row r="1" spans="1:12" ht="30" customHeight="1">
      <c r="A1" s="64" t="s">
        <v>77</v>
      </c>
      <c r="B1" s="64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6.5" customHeight="1">
      <c r="A2" s="52" t="s">
        <v>12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s="5" customFormat="1">
      <c r="A3" s="65" t="s">
        <v>10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s="6" customFormat="1" ht="22.5" customHeight="1">
      <c r="A4" s="51" t="s">
        <v>6</v>
      </c>
      <c r="B4" s="51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6.5" customHeight="1">
      <c r="A5" s="47" t="s">
        <v>23</v>
      </c>
      <c r="B5" s="47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s="46" customFormat="1" ht="31.5">
      <c r="A6" s="45" t="s">
        <v>119</v>
      </c>
      <c r="B6" s="45" t="s">
        <v>75</v>
      </c>
      <c r="C6" s="45" t="s">
        <v>0</v>
      </c>
      <c r="D6" s="19" t="s">
        <v>195</v>
      </c>
      <c r="E6" s="45" t="s">
        <v>7</v>
      </c>
      <c r="F6" s="45" t="s">
        <v>78</v>
      </c>
      <c r="G6" s="45" t="s">
        <v>79</v>
      </c>
      <c r="H6" s="45" t="s">
        <v>2</v>
      </c>
      <c r="I6" s="45" t="s">
        <v>3</v>
      </c>
      <c r="J6" s="45" t="s">
        <v>4</v>
      </c>
      <c r="K6" s="45" t="s">
        <v>5</v>
      </c>
      <c r="L6" s="45" t="s">
        <v>83</v>
      </c>
    </row>
    <row r="7" spans="1:12" s="16" customFormat="1" ht="37.5" customHeight="1">
      <c r="A7" s="66">
        <v>1</v>
      </c>
      <c r="B7" s="12" t="s">
        <v>41</v>
      </c>
      <c r="C7" s="10" t="s">
        <v>32</v>
      </c>
      <c r="D7" s="13" t="s">
        <v>76</v>
      </c>
      <c r="E7" s="14" t="s">
        <v>71</v>
      </c>
      <c r="F7" s="14">
        <v>66.900000000000006</v>
      </c>
      <c r="G7" s="14" t="s">
        <v>9</v>
      </c>
      <c r="H7" s="14">
        <v>55</v>
      </c>
      <c r="I7" s="14">
        <v>61</v>
      </c>
      <c r="J7" s="15">
        <f>SUM(H7*I7)</f>
        <v>3355</v>
      </c>
      <c r="K7" s="15">
        <f>SUM(J7/F7)</f>
        <v>50.149476831091178</v>
      </c>
      <c r="L7" s="15" t="s">
        <v>91</v>
      </c>
    </row>
    <row r="8" spans="1:12" s="16" customFormat="1" ht="37.5" customHeight="1">
      <c r="A8" s="66">
        <v>2</v>
      </c>
      <c r="B8" s="12" t="s">
        <v>42</v>
      </c>
      <c r="C8" s="10" t="s">
        <v>14</v>
      </c>
      <c r="D8" s="13" t="s">
        <v>96</v>
      </c>
      <c r="E8" s="14" t="s">
        <v>72</v>
      </c>
      <c r="F8" s="14">
        <v>75</v>
      </c>
      <c r="G8" s="14" t="s">
        <v>9</v>
      </c>
      <c r="H8" s="14">
        <v>55</v>
      </c>
      <c r="I8" s="14">
        <v>68</v>
      </c>
      <c r="J8" s="15">
        <f t="shared" ref="J8:J11" si="0">SUM(H8*I8)</f>
        <v>3740</v>
      </c>
      <c r="K8" s="15">
        <f t="shared" ref="K8:K11" si="1">SUM(J8/F8)</f>
        <v>49.866666666666667</v>
      </c>
      <c r="L8" s="15" t="s">
        <v>91</v>
      </c>
    </row>
    <row r="9" spans="1:12" s="16" customFormat="1" ht="37.5" customHeight="1">
      <c r="A9" s="66">
        <v>3</v>
      </c>
      <c r="B9" s="12" t="s">
        <v>43</v>
      </c>
      <c r="C9" s="10" t="s">
        <v>57</v>
      </c>
      <c r="D9" s="13" t="s">
        <v>97</v>
      </c>
      <c r="E9" s="14" t="s">
        <v>56</v>
      </c>
      <c r="F9" s="14">
        <v>71.3</v>
      </c>
      <c r="G9" s="14" t="s">
        <v>9</v>
      </c>
      <c r="H9" s="14">
        <v>55</v>
      </c>
      <c r="I9" s="14">
        <v>52</v>
      </c>
      <c r="J9" s="15">
        <f t="shared" si="0"/>
        <v>2860</v>
      </c>
      <c r="K9" s="15">
        <f t="shared" si="1"/>
        <v>40.112201963534361</v>
      </c>
      <c r="L9" s="15" t="s">
        <v>92</v>
      </c>
    </row>
    <row r="10" spans="1:12" s="16" customFormat="1" ht="37.5" customHeight="1">
      <c r="A10" s="66">
        <v>4</v>
      </c>
      <c r="B10" s="12" t="s">
        <v>44</v>
      </c>
      <c r="C10" s="10" t="s">
        <v>33</v>
      </c>
      <c r="D10" s="13" t="s">
        <v>98</v>
      </c>
      <c r="E10" s="14" t="s">
        <v>71</v>
      </c>
      <c r="F10" s="14">
        <v>69.3</v>
      </c>
      <c r="G10" s="14" t="s">
        <v>9</v>
      </c>
      <c r="H10" s="14">
        <v>55</v>
      </c>
      <c r="I10" s="14">
        <v>42</v>
      </c>
      <c r="J10" s="15">
        <f t="shared" si="0"/>
        <v>2310</v>
      </c>
      <c r="K10" s="15">
        <f t="shared" si="1"/>
        <v>33.333333333333336</v>
      </c>
      <c r="L10" s="15" t="s">
        <v>93</v>
      </c>
    </row>
    <row r="11" spans="1:12" s="16" customFormat="1" ht="37.5" customHeight="1">
      <c r="A11" s="66">
        <v>5</v>
      </c>
      <c r="B11" s="12" t="s">
        <v>45</v>
      </c>
      <c r="C11" s="10" t="s">
        <v>13</v>
      </c>
      <c r="D11" s="13" t="s">
        <v>99</v>
      </c>
      <c r="E11" s="14" t="s">
        <v>73</v>
      </c>
      <c r="F11" s="14">
        <v>67.400000000000006</v>
      </c>
      <c r="G11" s="14" t="s">
        <v>9</v>
      </c>
      <c r="H11" s="14">
        <v>55</v>
      </c>
      <c r="I11" s="14">
        <v>37</v>
      </c>
      <c r="J11" s="15">
        <f t="shared" si="0"/>
        <v>2035</v>
      </c>
      <c r="K11" s="15">
        <f t="shared" si="1"/>
        <v>30.192878338278931</v>
      </c>
      <c r="L11" s="15" t="s">
        <v>93</v>
      </c>
    </row>
    <row r="12" spans="1:12" ht="16.5" customHeight="1">
      <c r="A12" s="47" t="s">
        <v>85</v>
      </c>
      <c r="B12" s="47"/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3" spans="1:12" s="4" customFormat="1" ht="30">
      <c r="A13" s="7" t="s">
        <v>119</v>
      </c>
      <c r="B13" s="7" t="s">
        <v>75</v>
      </c>
      <c r="C13" s="7" t="s">
        <v>0</v>
      </c>
      <c r="D13" s="7" t="s">
        <v>1</v>
      </c>
      <c r="E13" s="7" t="s">
        <v>7</v>
      </c>
      <c r="F13" s="7" t="s">
        <v>78</v>
      </c>
      <c r="G13" s="7" t="s">
        <v>79</v>
      </c>
      <c r="H13" s="7" t="s">
        <v>2</v>
      </c>
      <c r="I13" s="7" t="s">
        <v>3</v>
      </c>
      <c r="J13" s="7" t="s">
        <v>4</v>
      </c>
      <c r="K13" s="7" t="s">
        <v>5</v>
      </c>
      <c r="L13" s="7" t="s">
        <v>83</v>
      </c>
    </row>
    <row r="14" spans="1:12" s="16" customFormat="1" ht="37.5" customHeight="1">
      <c r="A14" s="12" t="s">
        <v>120</v>
      </c>
      <c r="B14" s="12" t="s">
        <v>41</v>
      </c>
      <c r="C14" s="10" t="s">
        <v>37</v>
      </c>
      <c r="D14" s="13" t="s">
        <v>100</v>
      </c>
      <c r="E14" s="14" t="s">
        <v>8</v>
      </c>
      <c r="F14" s="14">
        <v>96.2</v>
      </c>
      <c r="G14" s="14" t="s">
        <v>80</v>
      </c>
      <c r="H14" s="14">
        <v>55</v>
      </c>
      <c r="I14" s="14">
        <v>100</v>
      </c>
      <c r="J14" s="15">
        <f t="shared" ref="J14:J31" si="2">SUM(H14*I14)</f>
        <v>5500</v>
      </c>
      <c r="K14" s="15">
        <f>SUM(J14/F14)</f>
        <v>57.17255717255717</v>
      </c>
      <c r="L14" s="15" t="s">
        <v>91</v>
      </c>
    </row>
    <row r="15" spans="1:12" s="16" customFormat="1" ht="37.5" customHeight="1">
      <c r="A15" s="12" t="s">
        <v>121</v>
      </c>
      <c r="B15" s="12" t="s">
        <v>42</v>
      </c>
      <c r="C15" s="10" t="s">
        <v>14</v>
      </c>
      <c r="D15" s="13" t="s">
        <v>96</v>
      </c>
      <c r="E15" s="14" t="s">
        <v>72</v>
      </c>
      <c r="F15" s="14">
        <v>75</v>
      </c>
      <c r="G15" s="14" t="s">
        <v>9</v>
      </c>
      <c r="H15" s="14">
        <v>55</v>
      </c>
      <c r="I15" s="14">
        <v>68</v>
      </c>
      <c r="J15" s="15">
        <f t="shared" si="2"/>
        <v>3740</v>
      </c>
      <c r="K15" s="15">
        <f t="shared" ref="K15:K31" si="3">SUM(J15/F15)</f>
        <v>49.866666666666667</v>
      </c>
      <c r="L15" s="15" t="s">
        <v>91</v>
      </c>
    </row>
    <row r="16" spans="1:12" s="16" customFormat="1" ht="37.5" customHeight="1">
      <c r="A16" s="12" t="s">
        <v>122</v>
      </c>
      <c r="B16" s="12" t="s">
        <v>43</v>
      </c>
      <c r="C16" s="10" t="s">
        <v>24</v>
      </c>
      <c r="D16" s="13" t="s">
        <v>101</v>
      </c>
      <c r="E16" s="14" t="s">
        <v>72</v>
      </c>
      <c r="F16" s="14">
        <v>77.099999999999994</v>
      </c>
      <c r="G16" s="14" t="s">
        <v>9</v>
      </c>
      <c r="H16" s="14">
        <v>55</v>
      </c>
      <c r="I16" s="14">
        <v>61</v>
      </c>
      <c r="J16" s="15">
        <f t="shared" si="2"/>
        <v>3355</v>
      </c>
      <c r="K16" s="15">
        <f t="shared" si="3"/>
        <v>43.514915693904022</v>
      </c>
      <c r="L16" s="15" t="s">
        <v>91</v>
      </c>
    </row>
    <row r="17" spans="1:24" s="16" customFormat="1" ht="37.5" customHeight="1">
      <c r="A17" s="12" t="s">
        <v>123</v>
      </c>
      <c r="B17" s="12" t="s">
        <v>44</v>
      </c>
      <c r="C17" s="10" t="s">
        <v>55</v>
      </c>
      <c r="D17" s="13" t="s">
        <v>102</v>
      </c>
      <c r="E17" s="14" t="s">
        <v>56</v>
      </c>
      <c r="F17" s="14">
        <v>77.599999999999994</v>
      </c>
      <c r="G17" s="14" t="s">
        <v>9</v>
      </c>
      <c r="H17" s="14">
        <v>55</v>
      </c>
      <c r="I17" s="14">
        <v>59</v>
      </c>
      <c r="J17" s="15">
        <f t="shared" si="2"/>
        <v>3245</v>
      </c>
      <c r="K17" s="15">
        <f t="shared" si="3"/>
        <v>41.817010309278352</v>
      </c>
      <c r="L17" s="15" t="s">
        <v>92</v>
      </c>
    </row>
    <row r="18" spans="1:24" s="16" customFormat="1" ht="37.5" customHeight="1">
      <c r="A18" s="12" t="s">
        <v>124</v>
      </c>
      <c r="B18" s="12" t="s">
        <v>45</v>
      </c>
      <c r="C18" s="10" t="s">
        <v>25</v>
      </c>
      <c r="D18" s="13" t="s">
        <v>103</v>
      </c>
      <c r="E18" s="14" t="s">
        <v>74</v>
      </c>
      <c r="F18" s="14">
        <v>90.4</v>
      </c>
      <c r="G18" s="14" t="s">
        <v>80</v>
      </c>
      <c r="H18" s="14">
        <v>55</v>
      </c>
      <c r="I18" s="14">
        <v>66</v>
      </c>
      <c r="J18" s="15">
        <f t="shared" si="2"/>
        <v>3630</v>
      </c>
      <c r="K18" s="15">
        <f t="shared" si="3"/>
        <v>40.154867256637168</v>
      </c>
      <c r="L18" s="15" t="s">
        <v>92</v>
      </c>
    </row>
    <row r="19" spans="1:24" s="16" customFormat="1" ht="37.5" customHeight="1">
      <c r="A19" s="12" t="s">
        <v>125</v>
      </c>
      <c r="B19" s="12" t="s">
        <v>46</v>
      </c>
      <c r="C19" s="10" t="s">
        <v>57</v>
      </c>
      <c r="D19" s="13" t="s">
        <v>97</v>
      </c>
      <c r="E19" s="14" t="s">
        <v>56</v>
      </c>
      <c r="F19" s="14">
        <v>71.3</v>
      </c>
      <c r="G19" s="14" t="s">
        <v>9</v>
      </c>
      <c r="H19" s="14">
        <v>55</v>
      </c>
      <c r="I19" s="14">
        <v>52</v>
      </c>
      <c r="J19" s="15">
        <f t="shared" si="2"/>
        <v>2860</v>
      </c>
      <c r="K19" s="15">
        <f t="shared" si="3"/>
        <v>40.112201963534361</v>
      </c>
      <c r="L19" s="15" t="s">
        <v>92</v>
      </c>
    </row>
    <row r="20" spans="1:24" s="16" customFormat="1" ht="37.5" customHeight="1">
      <c r="A20" s="12" t="s">
        <v>126</v>
      </c>
      <c r="B20" s="12" t="s">
        <v>47</v>
      </c>
      <c r="C20" s="10" t="s">
        <v>11</v>
      </c>
      <c r="D20" s="13" t="s">
        <v>104</v>
      </c>
      <c r="E20" s="14" t="s">
        <v>72</v>
      </c>
      <c r="F20" s="14">
        <v>85</v>
      </c>
      <c r="G20" s="14" t="s">
        <v>9</v>
      </c>
      <c r="H20" s="14">
        <v>55</v>
      </c>
      <c r="I20" s="14">
        <v>54</v>
      </c>
      <c r="J20" s="15">
        <f t="shared" si="2"/>
        <v>2970</v>
      </c>
      <c r="K20" s="15">
        <f t="shared" si="3"/>
        <v>34.941176470588232</v>
      </c>
      <c r="L20" s="15" t="s">
        <v>92</v>
      </c>
    </row>
    <row r="21" spans="1:24" s="16" customFormat="1" ht="37.5" customHeight="1">
      <c r="A21" s="12" t="s">
        <v>127</v>
      </c>
      <c r="B21" s="12" t="s">
        <v>48</v>
      </c>
      <c r="C21" s="10" t="s">
        <v>30</v>
      </c>
      <c r="D21" s="13" t="s">
        <v>105</v>
      </c>
      <c r="E21" s="14" t="s">
        <v>71</v>
      </c>
      <c r="F21" s="14">
        <v>96.7</v>
      </c>
      <c r="G21" s="14" t="s">
        <v>9</v>
      </c>
      <c r="H21" s="14">
        <v>55</v>
      </c>
      <c r="I21" s="14">
        <v>61</v>
      </c>
      <c r="J21" s="15">
        <f t="shared" si="2"/>
        <v>3355</v>
      </c>
      <c r="K21" s="15">
        <f t="shared" si="3"/>
        <v>34.69493278179938</v>
      </c>
      <c r="L21" s="15" t="s">
        <v>92</v>
      </c>
    </row>
    <row r="22" spans="1:24" s="16" customFormat="1" ht="37.5" customHeight="1">
      <c r="A22" s="12" t="s">
        <v>128</v>
      </c>
      <c r="B22" s="12" t="s">
        <v>49</v>
      </c>
      <c r="C22" s="10" t="s">
        <v>35</v>
      </c>
      <c r="D22" s="13" t="s">
        <v>106</v>
      </c>
      <c r="E22" s="14" t="s">
        <v>71</v>
      </c>
      <c r="F22" s="14">
        <v>94.5</v>
      </c>
      <c r="G22" s="14" t="s">
        <v>9</v>
      </c>
      <c r="H22" s="14">
        <v>55</v>
      </c>
      <c r="I22" s="14">
        <v>59</v>
      </c>
      <c r="J22" s="15">
        <f t="shared" si="2"/>
        <v>3245</v>
      </c>
      <c r="K22" s="15">
        <f t="shared" si="3"/>
        <v>34.338624338624342</v>
      </c>
      <c r="L22" s="15" t="s">
        <v>93</v>
      </c>
    </row>
    <row r="23" spans="1:24" s="16" customFormat="1" ht="37.5" customHeight="1">
      <c r="A23" s="12" t="s">
        <v>129</v>
      </c>
      <c r="B23" s="12" t="s">
        <v>50</v>
      </c>
      <c r="C23" s="10" t="s">
        <v>29</v>
      </c>
      <c r="D23" s="13" t="s">
        <v>107</v>
      </c>
      <c r="E23" s="14" t="s">
        <v>71</v>
      </c>
      <c r="F23" s="14">
        <v>89.2</v>
      </c>
      <c r="G23" s="14" t="s">
        <v>9</v>
      </c>
      <c r="H23" s="14">
        <v>55</v>
      </c>
      <c r="I23" s="14">
        <v>50</v>
      </c>
      <c r="J23" s="15">
        <f t="shared" si="2"/>
        <v>2750</v>
      </c>
      <c r="K23" s="15">
        <f t="shared" si="3"/>
        <v>30.829596412556054</v>
      </c>
      <c r="L23" s="15" t="s">
        <v>93</v>
      </c>
    </row>
    <row r="24" spans="1:24" s="16" customFormat="1" ht="37.5" customHeight="1">
      <c r="A24" s="12" t="s">
        <v>130</v>
      </c>
      <c r="B24" s="12" t="s">
        <v>51</v>
      </c>
      <c r="C24" s="10" t="s">
        <v>27</v>
      </c>
      <c r="D24" s="13" t="s">
        <v>108</v>
      </c>
      <c r="E24" s="14" t="s">
        <v>74</v>
      </c>
      <c r="F24" s="14">
        <v>99.9</v>
      </c>
      <c r="G24" s="14" t="s">
        <v>80</v>
      </c>
      <c r="H24" s="14">
        <v>55</v>
      </c>
      <c r="I24" s="14">
        <v>52</v>
      </c>
      <c r="J24" s="15">
        <f t="shared" si="2"/>
        <v>2860</v>
      </c>
      <c r="K24" s="15">
        <f t="shared" si="3"/>
        <v>28.628628628628626</v>
      </c>
      <c r="L24" s="15" t="s">
        <v>93</v>
      </c>
    </row>
    <row r="25" spans="1:24" s="16" customFormat="1" ht="37.5" customHeight="1">
      <c r="A25" s="12" t="s">
        <v>131</v>
      </c>
      <c r="B25" s="12" t="s">
        <v>52</v>
      </c>
      <c r="C25" s="10" t="s">
        <v>28</v>
      </c>
      <c r="D25" s="13" t="s">
        <v>109</v>
      </c>
      <c r="E25" s="14" t="s">
        <v>74</v>
      </c>
      <c r="F25" s="14">
        <v>79.2</v>
      </c>
      <c r="G25" s="14" t="s">
        <v>80</v>
      </c>
      <c r="H25" s="14">
        <v>55</v>
      </c>
      <c r="I25" s="14">
        <v>38</v>
      </c>
      <c r="J25" s="15">
        <f t="shared" si="2"/>
        <v>2090</v>
      </c>
      <c r="K25" s="15">
        <f t="shared" si="3"/>
        <v>26.388888888888889</v>
      </c>
      <c r="L25" s="15" t="s">
        <v>94</v>
      </c>
    </row>
    <row r="26" spans="1:24" s="16" customFormat="1" ht="37.5" customHeight="1">
      <c r="A26" s="12" t="s">
        <v>132</v>
      </c>
      <c r="B26" s="12" t="s">
        <v>53</v>
      </c>
      <c r="C26" s="10" t="s">
        <v>36</v>
      </c>
      <c r="D26" s="13" t="s">
        <v>110</v>
      </c>
      <c r="E26" s="14" t="s">
        <v>8</v>
      </c>
      <c r="F26" s="14">
        <v>79.099999999999994</v>
      </c>
      <c r="G26" s="14" t="s">
        <v>81</v>
      </c>
      <c r="H26" s="14">
        <v>55</v>
      </c>
      <c r="I26" s="14">
        <v>34</v>
      </c>
      <c r="J26" s="15">
        <f t="shared" si="2"/>
        <v>1870</v>
      </c>
      <c r="K26" s="15">
        <f t="shared" si="3"/>
        <v>23.640960809102403</v>
      </c>
      <c r="L26" s="15" t="s">
        <v>94</v>
      </c>
    </row>
    <row r="27" spans="1:24" s="16" customFormat="1" ht="37.5" customHeight="1">
      <c r="A27" s="12" t="s">
        <v>133</v>
      </c>
      <c r="B27" s="12" t="s">
        <v>54</v>
      </c>
      <c r="C27" s="10" t="s">
        <v>21</v>
      </c>
      <c r="D27" s="13" t="s">
        <v>111</v>
      </c>
      <c r="E27" s="14" t="s">
        <v>73</v>
      </c>
      <c r="F27" s="14">
        <v>101.9</v>
      </c>
      <c r="G27" s="14" t="s">
        <v>9</v>
      </c>
      <c r="H27" s="14">
        <v>55</v>
      </c>
      <c r="I27" s="14">
        <v>40</v>
      </c>
      <c r="J27" s="15">
        <f t="shared" si="2"/>
        <v>2200</v>
      </c>
      <c r="K27" s="15">
        <f t="shared" si="3"/>
        <v>21.589793915603533</v>
      </c>
      <c r="L27" s="15" t="s">
        <v>95</v>
      </c>
    </row>
    <row r="28" spans="1:24" s="16" customFormat="1" ht="37.5" customHeight="1">
      <c r="A28" s="12" t="s">
        <v>134</v>
      </c>
      <c r="B28" s="12" t="s">
        <v>60</v>
      </c>
      <c r="C28" s="10" t="s">
        <v>39</v>
      </c>
      <c r="D28" s="13" t="s">
        <v>112</v>
      </c>
      <c r="E28" s="14" t="s">
        <v>8</v>
      </c>
      <c r="F28" s="14">
        <v>82.7</v>
      </c>
      <c r="G28" s="14" t="s">
        <v>80</v>
      </c>
      <c r="H28" s="14">
        <v>55</v>
      </c>
      <c r="I28" s="14">
        <v>28</v>
      </c>
      <c r="J28" s="15">
        <f t="shared" si="2"/>
        <v>1540</v>
      </c>
      <c r="K28" s="15">
        <f t="shared" si="3"/>
        <v>18.621523579201934</v>
      </c>
      <c r="L28" s="15" t="s">
        <v>95</v>
      </c>
    </row>
    <row r="29" spans="1:24" s="16" customFormat="1" ht="37.5" customHeight="1">
      <c r="A29" s="12" t="s">
        <v>135</v>
      </c>
      <c r="B29" s="12" t="s">
        <v>61</v>
      </c>
      <c r="C29" s="10" t="s">
        <v>58</v>
      </c>
      <c r="D29" s="13" t="s">
        <v>113</v>
      </c>
      <c r="E29" s="14" t="s">
        <v>8</v>
      </c>
      <c r="F29" s="14">
        <v>88.7</v>
      </c>
      <c r="G29" s="14" t="s">
        <v>9</v>
      </c>
      <c r="H29" s="14">
        <v>55</v>
      </c>
      <c r="I29" s="14">
        <v>30</v>
      </c>
      <c r="J29" s="15">
        <f t="shared" si="2"/>
        <v>1650</v>
      </c>
      <c r="K29" s="15">
        <f t="shared" si="3"/>
        <v>18.602029312288614</v>
      </c>
      <c r="L29" s="15" t="s">
        <v>95</v>
      </c>
    </row>
    <row r="30" spans="1:24" s="16" customFormat="1" ht="37.5" customHeight="1">
      <c r="A30" s="12" t="s">
        <v>136</v>
      </c>
      <c r="B30" s="12" t="s">
        <v>62</v>
      </c>
      <c r="C30" s="10" t="s">
        <v>16</v>
      </c>
      <c r="D30" s="13" t="s">
        <v>114</v>
      </c>
      <c r="E30" s="14" t="s">
        <v>73</v>
      </c>
      <c r="F30" s="14">
        <v>89.8</v>
      </c>
      <c r="G30" s="14" t="s">
        <v>82</v>
      </c>
      <c r="H30" s="14">
        <v>55</v>
      </c>
      <c r="I30" s="14">
        <v>30</v>
      </c>
      <c r="J30" s="15">
        <f t="shared" si="2"/>
        <v>1650</v>
      </c>
      <c r="K30" s="15">
        <f t="shared" si="3"/>
        <v>18.374164810690424</v>
      </c>
      <c r="L30" s="15" t="s">
        <v>95</v>
      </c>
    </row>
    <row r="31" spans="1:24" s="16" customFormat="1" ht="37.5" customHeight="1">
      <c r="A31" s="12" t="s">
        <v>137</v>
      </c>
      <c r="B31" s="12" t="s">
        <v>63</v>
      </c>
      <c r="C31" s="10" t="s">
        <v>59</v>
      </c>
      <c r="D31" s="13" t="s">
        <v>115</v>
      </c>
      <c r="E31" s="14" t="s">
        <v>8</v>
      </c>
      <c r="F31" s="14">
        <v>86</v>
      </c>
      <c r="G31" s="14" t="s">
        <v>9</v>
      </c>
      <c r="H31" s="14">
        <v>55</v>
      </c>
      <c r="I31" s="14">
        <v>21</v>
      </c>
      <c r="J31" s="15">
        <f t="shared" si="2"/>
        <v>1155</v>
      </c>
      <c r="K31" s="15">
        <f t="shared" si="3"/>
        <v>13.430232558139535</v>
      </c>
      <c r="L31" s="15" t="s">
        <v>95</v>
      </c>
    </row>
    <row r="32" spans="1:24" ht="16.5" customHeight="1">
      <c r="A32" s="47" t="s">
        <v>84</v>
      </c>
      <c r="B32" s="47"/>
      <c r="C32" s="50"/>
      <c r="D32" s="50"/>
      <c r="E32" s="50"/>
      <c r="F32" s="50"/>
      <c r="G32" s="50"/>
      <c r="H32" s="50"/>
      <c r="I32" s="50"/>
      <c r="J32" s="50"/>
      <c r="K32" s="50"/>
      <c r="L32" s="50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1" s="4" customFormat="1" ht="30">
      <c r="A33" s="7" t="s">
        <v>119</v>
      </c>
      <c r="B33" s="7" t="s">
        <v>75</v>
      </c>
      <c r="C33" s="7" t="s">
        <v>0</v>
      </c>
      <c r="D33" s="7" t="s">
        <v>1</v>
      </c>
      <c r="E33" s="7" t="s">
        <v>7</v>
      </c>
      <c r="F33" s="7" t="s">
        <v>78</v>
      </c>
      <c r="G33" s="7" t="s">
        <v>79</v>
      </c>
      <c r="H33" s="7" t="s">
        <v>2</v>
      </c>
      <c r="I33" s="7" t="s">
        <v>3</v>
      </c>
      <c r="J33" s="7" t="s">
        <v>4</v>
      </c>
      <c r="K33" s="7" t="s">
        <v>5</v>
      </c>
      <c r="L33" s="7" t="s">
        <v>83</v>
      </c>
    </row>
    <row r="34" spans="1:21" s="16" customFormat="1" ht="37.5" customHeight="1">
      <c r="A34" s="12" t="s">
        <v>138</v>
      </c>
      <c r="B34" s="12" t="s">
        <v>41</v>
      </c>
      <c r="C34" s="10" t="s">
        <v>14</v>
      </c>
      <c r="D34" s="13" t="s">
        <v>96</v>
      </c>
      <c r="E34" s="14" t="s">
        <v>72</v>
      </c>
      <c r="F34" s="14">
        <v>75.3</v>
      </c>
      <c r="G34" s="14" t="s">
        <v>9</v>
      </c>
      <c r="H34" s="14">
        <v>75</v>
      </c>
      <c r="I34" s="14">
        <v>37</v>
      </c>
      <c r="J34" s="15">
        <f t="shared" ref="J34:J39" si="4">SUM(H34*I34)</f>
        <v>2775</v>
      </c>
      <c r="K34" s="15">
        <f t="shared" ref="K34:K39" si="5">SUM(J34/F34)</f>
        <v>36.852589641434264</v>
      </c>
      <c r="L34" s="15" t="s">
        <v>92</v>
      </c>
    </row>
    <row r="35" spans="1:21" s="16" customFormat="1" ht="37.5" customHeight="1">
      <c r="A35" s="12" t="s">
        <v>139</v>
      </c>
      <c r="B35" s="12" t="s">
        <v>42</v>
      </c>
      <c r="C35" s="10" t="s">
        <v>40</v>
      </c>
      <c r="D35" s="13" t="s">
        <v>116</v>
      </c>
      <c r="E35" s="14" t="s">
        <v>8</v>
      </c>
      <c r="F35" s="14">
        <v>83.2</v>
      </c>
      <c r="G35" s="14" t="s">
        <v>86</v>
      </c>
      <c r="H35" s="14">
        <v>75</v>
      </c>
      <c r="I35" s="14">
        <v>38</v>
      </c>
      <c r="J35" s="15">
        <f t="shared" si="4"/>
        <v>2850</v>
      </c>
      <c r="K35" s="15">
        <f t="shared" si="5"/>
        <v>34.254807692307693</v>
      </c>
      <c r="L35" s="15" t="s">
        <v>92</v>
      </c>
    </row>
    <row r="36" spans="1:21" s="16" customFormat="1" ht="37.5" customHeight="1">
      <c r="A36" s="12" t="s">
        <v>140</v>
      </c>
      <c r="B36" s="12" t="s">
        <v>43</v>
      </c>
      <c r="C36" s="10" t="s">
        <v>35</v>
      </c>
      <c r="D36" s="13" t="s">
        <v>106</v>
      </c>
      <c r="E36" s="14" t="s">
        <v>71</v>
      </c>
      <c r="F36" s="14">
        <v>94.5</v>
      </c>
      <c r="G36" s="14" t="s">
        <v>9</v>
      </c>
      <c r="H36" s="14">
        <v>75</v>
      </c>
      <c r="I36" s="14">
        <v>33</v>
      </c>
      <c r="J36" s="15">
        <f t="shared" si="4"/>
        <v>2475</v>
      </c>
      <c r="K36" s="15">
        <f t="shared" si="5"/>
        <v>26.19047619047619</v>
      </c>
      <c r="L36" s="15" t="s">
        <v>94</v>
      </c>
    </row>
    <row r="37" spans="1:21" s="16" customFormat="1" ht="37.5" customHeight="1">
      <c r="A37" s="12" t="s">
        <v>141</v>
      </c>
      <c r="B37" s="12" t="s">
        <v>44</v>
      </c>
      <c r="C37" s="10" t="s">
        <v>15</v>
      </c>
      <c r="D37" s="13" t="s">
        <v>117</v>
      </c>
      <c r="E37" s="14" t="s">
        <v>72</v>
      </c>
      <c r="F37" s="14">
        <v>79.7</v>
      </c>
      <c r="G37" s="14" t="s">
        <v>9</v>
      </c>
      <c r="H37" s="14">
        <v>75</v>
      </c>
      <c r="I37" s="14">
        <v>25</v>
      </c>
      <c r="J37" s="15">
        <f t="shared" si="4"/>
        <v>1875</v>
      </c>
      <c r="K37" s="15">
        <f t="shared" si="5"/>
        <v>23.525721455457965</v>
      </c>
      <c r="L37" s="15" t="s">
        <v>94</v>
      </c>
    </row>
    <row r="38" spans="1:21" s="16" customFormat="1" ht="37.5" customHeight="1">
      <c r="A38" s="12" t="s">
        <v>142</v>
      </c>
      <c r="B38" s="12" t="s">
        <v>45</v>
      </c>
      <c r="C38" s="10" t="s">
        <v>24</v>
      </c>
      <c r="D38" s="13" t="s">
        <v>101</v>
      </c>
      <c r="E38" s="14" t="s">
        <v>72</v>
      </c>
      <c r="F38" s="14">
        <v>77.099999999999994</v>
      </c>
      <c r="G38" s="14" t="s">
        <v>9</v>
      </c>
      <c r="H38" s="14">
        <v>75</v>
      </c>
      <c r="I38" s="14">
        <v>24</v>
      </c>
      <c r="J38" s="15">
        <f t="shared" si="4"/>
        <v>1800</v>
      </c>
      <c r="K38" s="15">
        <f t="shared" si="5"/>
        <v>23.346303501945528</v>
      </c>
      <c r="L38" s="15" t="s">
        <v>94</v>
      </c>
    </row>
    <row r="39" spans="1:21" s="16" customFormat="1" ht="37.5" customHeight="1">
      <c r="A39" s="12" t="s">
        <v>143</v>
      </c>
      <c r="B39" s="12" t="s">
        <v>46</v>
      </c>
      <c r="C39" s="10" t="s">
        <v>18</v>
      </c>
      <c r="D39" s="13" t="s">
        <v>118</v>
      </c>
      <c r="E39" s="14" t="s">
        <v>72</v>
      </c>
      <c r="F39" s="14">
        <v>88.3</v>
      </c>
      <c r="G39" s="14" t="s">
        <v>9</v>
      </c>
      <c r="H39" s="14">
        <v>75</v>
      </c>
      <c r="I39" s="14">
        <v>21</v>
      </c>
      <c r="J39" s="15">
        <f t="shared" si="4"/>
        <v>1575</v>
      </c>
      <c r="K39" s="15">
        <f t="shared" si="5"/>
        <v>17.83691959229898</v>
      </c>
      <c r="L39" s="15" t="s">
        <v>95</v>
      </c>
    </row>
    <row r="40" spans="1:21" ht="16.5" customHeight="1">
      <c r="A40" s="47" t="s">
        <v>87</v>
      </c>
      <c r="B40" s="47"/>
      <c r="C40" s="50"/>
      <c r="D40" s="50"/>
      <c r="E40" s="50"/>
      <c r="F40" s="50"/>
      <c r="G40" s="50"/>
      <c r="H40" s="50"/>
      <c r="I40" s="50"/>
      <c r="J40" s="50"/>
      <c r="K40" s="50"/>
      <c r="L40" s="50"/>
      <c r="N40" s="11"/>
      <c r="O40" s="11"/>
      <c r="P40" s="11"/>
      <c r="Q40" s="11"/>
      <c r="R40" s="11"/>
      <c r="S40" s="11"/>
      <c r="T40" s="11"/>
      <c r="U40" s="11"/>
    </row>
    <row r="41" spans="1:21" s="16" customFormat="1" ht="37.5" customHeight="1">
      <c r="A41" s="12" t="s">
        <v>144</v>
      </c>
      <c r="B41" s="12" t="s">
        <v>41</v>
      </c>
      <c r="C41" s="10" t="s">
        <v>22</v>
      </c>
      <c r="D41" s="13" t="s">
        <v>177</v>
      </c>
      <c r="E41" s="14" t="s">
        <v>72</v>
      </c>
      <c r="F41" s="14">
        <v>102.3</v>
      </c>
      <c r="G41" s="14" t="s">
        <v>9</v>
      </c>
      <c r="H41" s="14">
        <v>75</v>
      </c>
      <c r="I41" s="14">
        <v>57</v>
      </c>
      <c r="J41" s="15">
        <f t="shared" ref="J41:J45" si="6">SUM(H41*I41)</f>
        <v>4275</v>
      </c>
      <c r="K41" s="15">
        <f t="shared" ref="K41:K45" si="7">SUM(J41/F41)</f>
        <v>41.788856304985337</v>
      </c>
      <c r="L41" s="15" t="s">
        <v>91</v>
      </c>
    </row>
    <row r="42" spans="1:21" s="16" customFormat="1" ht="37.5" customHeight="1">
      <c r="A42" s="12" t="s">
        <v>145</v>
      </c>
      <c r="B42" s="12" t="s">
        <v>42</v>
      </c>
      <c r="C42" s="10" t="s">
        <v>17</v>
      </c>
      <c r="D42" s="13" t="s">
        <v>178</v>
      </c>
      <c r="E42" s="14" t="s">
        <v>72</v>
      </c>
      <c r="F42" s="14">
        <v>98.6</v>
      </c>
      <c r="G42" s="14" t="s">
        <v>9</v>
      </c>
      <c r="H42" s="14">
        <v>75</v>
      </c>
      <c r="I42" s="14">
        <v>40</v>
      </c>
      <c r="J42" s="15">
        <f t="shared" si="6"/>
        <v>3000</v>
      </c>
      <c r="K42" s="15">
        <f t="shared" si="7"/>
        <v>30.425963488843816</v>
      </c>
      <c r="L42" s="15" t="s">
        <v>93</v>
      </c>
    </row>
    <row r="43" spans="1:21" s="16" customFormat="1" ht="37.5" customHeight="1">
      <c r="A43" s="12" t="s">
        <v>146</v>
      </c>
      <c r="B43" s="12" t="s">
        <v>43</v>
      </c>
      <c r="C43" s="10" t="s">
        <v>31</v>
      </c>
      <c r="D43" s="13" t="s">
        <v>179</v>
      </c>
      <c r="E43" s="14" t="s">
        <v>71</v>
      </c>
      <c r="F43" s="14">
        <v>96.5</v>
      </c>
      <c r="G43" s="14" t="s">
        <v>9</v>
      </c>
      <c r="H43" s="14">
        <v>75</v>
      </c>
      <c r="I43" s="14">
        <v>35</v>
      </c>
      <c r="J43" s="15">
        <f t="shared" si="6"/>
        <v>2625</v>
      </c>
      <c r="K43" s="15">
        <f t="shared" si="7"/>
        <v>27.202072538860104</v>
      </c>
      <c r="L43" s="15" t="s">
        <v>93</v>
      </c>
    </row>
    <row r="44" spans="1:21" s="16" customFormat="1" ht="37.5" customHeight="1">
      <c r="A44" s="12" t="s">
        <v>147</v>
      </c>
      <c r="B44" s="12" t="s">
        <v>44</v>
      </c>
      <c r="C44" s="10" t="s">
        <v>26</v>
      </c>
      <c r="D44" s="13" t="s">
        <v>180</v>
      </c>
      <c r="E44" s="14" t="s">
        <v>74</v>
      </c>
      <c r="F44" s="14">
        <v>121.4</v>
      </c>
      <c r="G44" s="14" t="s">
        <v>80</v>
      </c>
      <c r="H44" s="14">
        <v>75</v>
      </c>
      <c r="I44" s="14">
        <v>36</v>
      </c>
      <c r="J44" s="15">
        <f t="shared" si="6"/>
        <v>2700</v>
      </c>
      <c r="K44" s="15">
        <f t="shared" si="7"/>
        <v>22.240527182866554</v>
      </c>
      <c r="L44" s="15" t="s">
        <v>94</v>
      </c>
    </row>
    <row r="45" spans="1:21" s="16" customFormat="1" ht="37.5" customHeight="1">
      <c r="A45" s="12" t="s">
        <v>148</v>
      </c>
      <c r="B45" s="12" t="s">
        <v>45</v>
      </c>
      <c r="C45" s="10" t="s">
        <v>20</v>
      </c>
      <c r="D45" s="13" t="s">
        <v>181</v>
      </c>
      <c r="E45" s="14" t="s">
        <v>72</v>
      </c>
      <c r="F45" s="14">
        <v>95.7</v>
      </c>
      <c r="G45" s="14" t="s">
        <v>9</v>
      </c>
      <c r="H45" s="14">
        <v>75</v>
      </c>
      <c r="I45" s="14">
        <v>24</v>
      </c>
      <c r="J45" s="15">
        <f t="shared" si="6"/>
        <v>1800</v>
      </c>
      <c r="K45" s="15">
        <f t="shared" si="7"/>
        <v>18.808777429467085</v>
      </c>
      <c r="L45" s="15" t="s">
        <v>94</v>
      </c>
    </row>
    <row r="46" spans="1:21" ht="16.5" customHeight="1">
      <c r="A46" s="47" t="s">
        <v>88</v>
      </c>
      <c r="B46" s="47"/>
      <c r="C46" s="50"/>
      <c r="D46" s="50"/>
      <c r="E46" s="50"/>
      <c r="F46" s="50"/>
      <c r="G46" s="50"/>
      <c r="H46" s="50"/>
      <c r="I46" s="50"/>
      <c r="J46" s="50"/>
      <c r="K46" s="50"/>
      <c r="L46" s="50"/>
    </row>
    <row r="47" spans="1:21" s="16" customFormat="1" ht="37.5" customHeight="1">
      <c r="A47" s="12" t="s">
        <v>149</v>
      </c>
      <c r="B47" s="12" t="s">
        <v>41</v>
      </c>
      <c r="C47" s="10" t="s">
        <v>19</v>
      </c>
      <c r="D47" s="13" t="s">
        <v>182</v>
      </c>
      <c r="E47" s="14" t="s">
        <v>72</v>
      </c>
      <c r="F47" s="14">
        <v>101.6</v>
      </c>
      <c r="G47" s="14" t="s">
        <v>80</v>
      </c>
      <c r="H47" s="14">
        <v>100</v>
      </c>
      <c r="I47" s="14">
        <v>38</v>
      </c>
      <c r="J47" s="15">
        <f>SUM(H47*I47)</f>
        <v>3800</v>
      </c>
      <c r="K47" s="15">
        <f t="shared" ref="K47:K51" si="8">SUM(J47/F47)</f>
        <v>37.401574803149607</v>
      </c>
      <c r="L47" s="15" t="s">
        <v>91</v>
      </c>
    </row>
    <row r="48" spans="1:21" s="16" customFormat="1" ht="37.5" customHeight="1">
      <c r="A48" s="12" t="s">
        <v>150</v>
      </c>
      <c r="B48" s="12" t="s">
        <v>42</v>
      </c>
      <c r="C48" s="10" t="s">
        <v>38</v>
      </c>
      <c r="D48" s="13" t="s">
        <v>183</v>
      </c>
      <c r="E48" s="14" t="s">
        <v>8</v>
      </c>
      <c r="F48" s="14">
        <v>114.4</v>
      </c>
      <c r="G48" s="14" t="s">
        <v>80</v>
      </c>
      <c r="H48" s="14">
        <v>100</v>
      </c>
      <c r="I48" s="14">
        <v>37</v>
      </c>
      <c r="J48" s="15">
        <f>SUM(H48*I48)</f>
        <v>3700</v>
      </c>
      <c r="K48" s="15">
        <f t="shared" si="8"/>
        <v>32.34265734265734</v>
      </c>
      <c r="L48" s="15" t="s">
        <v>91</v>
      </c>
    </row>
    <row r="49" spans="1:24" s="16" customFormat="1" ht="37.5" customHeight="1">
      <c r="A49" s="12" t="s">
        <v>151</v>
      </c>
      <c r="B49" s="12" t="s">
        <v>43</v>
      </c>
      <c r="C49" s="10" t="s">
        <v>34</v>
      </c>
      <c r="D49" s="13" t="s">
        <v>184</v>
      </c>
      <c r="E49" s="14" t="s">
        <v>71</v>
      </c>
      <c r="F49" s="14">
        <v>84.2</v>
      </c>
      <c r="G49" s="14" t="s">
        <v>9</v>
      </c>
      <c r="H49" s="14">
        <v>100</v>
      </c>
      <c r="I49" s="14">
        <v>25</v>
      </c>
      <c r="J49" s="15">
        <f>SUM(H49*I49)</f>
        <v>2500</v>
      </c>
      <c r="K49" s="15">
        <f t="shared" si="8"/>
        <v>29.691211401425178</v>
      </c>
      <c r="L49" s="15" t="s">
        <v>92</v>
      </c>
    </row>
    <row r="50" spans="1:24" s="16" customFormat="1" ht="37.5" customHeight="1">
      <c r="A50" s="12" t="s">
        <v>152</v>
      </c>
      <c r="B50" s="12" t="s">
        <v>44</v>
      </c>
      <c r="C50" s="10" t="s">
        <v>89</v>
      </c>
      <c r="D50" s="13" t="s">
        <v>185</v>
      </c>
      <c r="E50" s="14" t="s">
        <v>8</v>
      </c>
      <c r="F50" s="14">
        <v>85</v>
      </c>
      <c r="G50" s="14" t="s">
        <v>9</v>
      </c>
      <c r="H50" s="14">
        <v>100</v>
      </c>
      <c r="I50" s="14">
        <v>21</v>
      </c>
      <c r="J50" s="15">
        <f>SUM(H50*I50)</f>
        <v>2100</v>
      </c>
      <c r="K50" s="15">
        <f t="shared" si="8"/>
        <v>24.705882352941178</v>
      </c>
      <c r="L50" s="15" t="s">
        <v>93</v>
      </c>
    </row>
    <row r="51" spans="1:24" s="16" customFormat="1" ht="37.5" customHeight="1">
      <c r="A51" s="12" t="s">
        <v>153</v>
      </c>
      <c r="B51" s="12" t="s">
        <v>45</v>
      </c>
      <c r="C51" s="10" t="s">
        <v>17</v>
      </c>
      <c r="D51" s="13" t="s">
        <v>178</v>
      </c>
      <c r="E51" s="14" t="s">
        <v>72</v>
      </c>
      <c r="F51" s="14">
        <v>96.4</v>
      </c>
      <c r="G51" s="14" t="s">
        <v>9</v>
      </c>
      <c r="H51" s="14">
        <v>100</v>
      </c>
      <c r="I51" s="14">
        <v>21</v>
      </c>
      <c r="J51" s="15">
        <f>SUM(H51*I51)</f>
        <v>2100</v>
      </c>
      <c r="K51" s="15">
        <f t="shared" si="8"/>
        <v>21.784232365145225</v>
      </c>
      <c r="L51" s="15" t="s">
        <v>93</v>
      </c>
    </row>
    <row r="52" spans="1:24" ht="16.5" customHeight="1">
      <c r="A52" s="47" t="s">
        <v>68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9"/>
      <c r="N52" s="11"/>
      <c r="O52" s="11"/>
      <c r="P52" s="11"/>
    </row>
    <row r="53" spans="1:24" s="16" customFormat="1" ht="37.5" customHeight="1">
      <c r="A53" s="12" t="s">
        <v>149</v>
      </c>
      <c r="B53" s="12" t="s">
        <v>41</v>
      </c>
      <c r="C53" s="10" t="s">
        <v>19</v>
      </c>
      <c r="D53" s="13" t="s">
        <v>182</v>
      </c>
      <c r="E53" s="14" t="s">
        <v>72</v>
      </c>
      <c r="F53" s="14">
        <v>101.6</v>
      </c>
      <c r="G53" s="14" t="s">
        <v>80</v>
      </c>
      <c r="H53" s="14">
        <v>100</v>
      </c>
      <c r="I53" s="14">
        <v>38</v>
      </c>
      <c r="J53" s="15">
        <f>SUM(H53*I53)</f>
        <v>3800</v>
      </c>
      <c r="K53" s="15">
        <f t="shared" ref="K53" si="9">SUM(J53/F53)</f>
        <v>37.401574803149607</v>
      </c>
      <c r="L53" s="15" t="s">
        <v>91</v>
      </c>
    </row>
    <row r="54" spans="1:24" s="16" customFormat="1" ht="37.5" customHeight="1">
      <c r="A54" s="12" t="s">
        <v>154</v>
      </c>
      <c r="B54" s="12" t="s">
        <v>90</v>
      </c>
      <c r="C54" s="10" t="s">
        <v>89</v>
      </c>
      <c r="D54" s="13" t="s">
        <v>185</v>
      </c>
      <c r="E54" s="14" t="s">
        <v>8</v>
      </c>
      <c r="F54" s="14">
        <v>85</v>
      </c>
      <c r="G54" s="14" t="s">
        <v>9</v>
      </c>
      <c r="H54" s="14">
        <v>100</v>
      </c>
      <c r="I54" s="14">
        <v>21</v>
      </c>
      <c r="J54" s="15">
        <f>SUM(H54*I54)</f>
        <v>2100</v>
      </c>
      <c r="K54" s="15">
        <f t="shared" ref="K54" si="10">SUM(J54/F54)</f>
        <v>24.705882352941178</v>
      </c>
      <c r="L54" s="15" t="s">
        <v>93</v>
      </c>
    </row>
    <row r="55" spans="1:24" ht="16.5" customHeight="1">
      <c r="A55" s="47" t="s">
        <v>64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9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4" s="16" customFormat="1" ht="37.5" customHeight="1">
      <c r="A56" s="12" t="s">
        <v>155</v>
      </c>
      <c r="B56" s="12" t="s">
        <v>41</v>
      </c>
      <c r="C56" s="10" t="s">
        <v>14</v>
      </c>
      <c r="D56" s="13" t="s">
        <v>96</v>
      </c>
      <c r="E56" s="14" t="s">
        <v>72</v>
      </c>
      <c r="F56" s="14">
        <v>75</v>
      </c>
      <c r="G56" s="14" t="s">
        <v>9</v>
      </c>
      <c r="H56" s="14">
        <v>55</v>
      </c>
      <c r="I56" s="14">
        <v>68</v>
      </c>
      <c r="J56" s="15">
        <f t="shared" ref="J56:J62" si="11">SUM(H56*I56)</f>
        <v>3740</v>
      </c>
      <c r="K56" s="15">
        <f>SUM(J56/F56)</f>
        <v>49.866666666666667</v>
      </c>
      <c r="L56" s="15" t="s">
        <v>91</v>
      </c>
    </row>
    <row r="57" spans="1:24" s="16" customFormat="1" ht="37.5" customHeight="1">
      <c r="A57" s="12" t="s">
        <v>156</v>
      </c>
      <c r="B57" s="12" t="s">
        <v>42</v>
      </c>
      <c r="C57" s="10" t="s">
        <v>24</v>
      </c>
      <c r="D57" s="13" t="s">
        <v>101</v>
      </c>
      <c r="E57" s="14" t="s">
        <v>72</v>
      </c>
      <c r="F57" s="14">
        <v>77.099999999999994</v>
      </c>
      <c r="G57" s="14" t="s">
        <v>9</v>
      </c>
      <c r="H57" s="14">
        <v>55</v>
      </c>
      <c r="I57" s="14">
        <v>61</v>
      </c>
      <c r="J57" s="15">
        <f t="shared" si="11"/>
        <v>3355</v>
      </c>
      <c r="K57" s="15">
        <f t="shared" ref="K57:K62" si="12">SUM(J57/F57)</f>
        <v>43.514915693904022</v>
      </c>
      <c r="L57" s="15" t="s">
        <v>91</v>
      </c>
    </row>
    <row r="58" spans="1:24" s="16" customFormat="1" ht="37.5" customHeight="1">
      <c r="A58" s="12" t="s">
        <v>157</v>
      </c>
      <c r="B58" s="12" t="s">
        <v>43</v>
      </c>
      <c r="C58" s="10" t="s">
        <v>25</v>
      </c>
      <c r="D58" s="13" t="s">
        <v>103</v>
      </c>
      <c r="E58" s="14" t="s">
        <v>74</v>
      </c>
      <c r="F58" s="14">
        <v>90.4</v>
      </c>
      <c r="G58" s="14" t="s">
        <v>80</v>
      </c>
      <c r="H58" s="14">
        <v>55</v>
      </c>
      <c r="I58" s="14">
        <v>66</v>
      </c>
      <c r="J58" s="15">
        <f t="shared" si="11"/>
        <v>3630</v>
      </c>
      <c r="K58" s="15">
        <f t="shared" si="12"/>
        <v>40.154867256637168</v>
      </c>
      <c r="L58" s="15" t="s">
        <v>92</v>
      </c>
    </row>
    <row r="59" spans="1:24" s="16" customFormat="1" ht="37.5" customHeight="1">
      <c r="A59" s="12" t="s">
        <v>158</v>
      </c>
      <c r="B59" s="12" t="s">
        <v>44</v>
      </c>
      <c r="C59" s="10" t="s">
        <v>11</v>
      </c>
      <c r="D59" s="13" t="s">
        <v>104</v>
      </c>
      <c r="E59" s="14" t="s">
        <v>72</v>
      </c>
      <c r="F59" s="14">
        <v>85</v>
      </c>
      <c r="G59" s="14" t="s">
        <v>9</v>
      </c>
      <c r="H59" s="14">
        <v>55</v>
      </c>
      <c r="I59" s="14">
        <v>54</v>
      </c>
      <c r="J59" s="15">
        <f t="shared" si="11"/>
        <v>2970</v>
      </c>
      <c r="K59" s="15">
        <f t="shared" si="12"/>
        <v>34.941176470588232</v>
      </c>
      <c r="L59" s="15" t="s">
        <v>92</v>
      </c>
    </row>
    <row r="60" spans="1:24" s="16" customFormat="1" ht="37.5" customHeight="1">
      <c r="A60" s="12" t="s">
        <v>159</v>
      </c>
      <c r="B60" s="12" t="s">
        <v>45</v>
      </c>
      <c r="C60" s="10" t="s">
        <v>30</v>
      </c>
      <c r="D60" s="13" t="s">
        <v>105</v>
      </c>
      <c r="E60" s="14" t="s">
        <v>71</v>
      </c>
      <c r="F60" s="14">
        <v>96.7</v>
      </c>
      <c r="G60" s="14" t="s">
        <v>9</v>
      </c>
      <c r="H60" s="14">
        <v>55</v>
      </c>
      <c r="I60" s="14">
        <v>61</v>
      </c>
      <c r="J60" s="15">
        <f t="shared" si="11"/>
        <v>3355</v>
      </c>
      <c r="K60" s="15">
        <f t="shared" si="12"/>
        <v>34.69493278179938</v>
      </c>
      <c r="L60" s="15" t="s">
        <v>92</v>
      </c>
    </row>
    <row r="61" spans="1:24" s="16" customFormat="1" ht="37.5" customHeight="1">
      <c r="A61" s="12" t="s">
        <v>160</v>
      </c>
      <c r="B61" s="12" t="s">
        <v>46</v>
      </c>
      <c r="C61" s="10" t="s">
        <v>29</v>
      </c>
      <c r="D61" s="13" t="s">
        <v>107</v>
      </c>
      <c r="E61" s="14" t="s">
        <v>71</v>
      </c>
      <c r="F61" s="14">
        <v>89.2</v>
      </c>
      <c r="G61" s="14" t="s">
        <v>9</v>
      </c>
      <c r="H61" s="14">
        <v>55</v>
      </c>
      <c r="I61" s="14">
        <v>50</v>
      </c>
      <c r="J61" s="15">
        <f t="shared" si="11"/>
        <v>2750</v>
      </c>
      <c r="K61" s="15">
        <f t="shared" si="12"/>
        <v>30.829596412556054</v>
      </c>
      <c r="L61" s="15" t="s">
        <v>93</v>
      </c>
    </row>
    <row r="62" spans="1:24" s="16" customFormat="1" ht="37.5" customHeight="1">
      <c r="A62" s="12" t="s">
        <v>161</v>
      </c>
      <c r="B62" s="12" t="s">
        <v>47</v>
      </c>
      <c r="C62" s="10" t="s">
        <v>58</v>
      </c>
      <c r="D62" s="13" t="s">
        <v>113</v>
      </c>
      <c r="E62" s="14" t="s">
        <v>8</v>
      </c>
      <c r="F62" s="14">
        <v>88.7</v>
      </c>
      <c r="G62" s="14" t="s">
        <v>9</v>
      </c>
      <c r="H62" s="14">
        <v>55</v>
      </c>
      <c r="I62" s="14">
        <v>30</v>
      </c>
      <c r="J62" s="15">
        <f t="shared" si="11"/>
        <v>1650</v>
      </c>
      <c r="K62" s="15">
        <f t="shared" si="12"/>
        <v>18.602029312288614</v>
      </c>
      <c r="L62" s="15" t="s">
        <v>95</v>
      </c>
    </row>
    <row r="63" spans="1:24" ht="16.5" customHeight="1">
      <c r="A63" s="47" t="s">
        <v>65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9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spans="1:24" s="16" customFormat="1" ht="37.5" customHeight="1">
      <c r="A64" s="12" t="s">
        <v>162</v>
      </c>
      <c r="B64" s="12" t="s">
        <v>41</v>
      </c>
      <c r="C64" s="10" t="s">
        <v>22</v>
      </c>
      <c r="D64" s="13" t="s">
        <v>177</v>
      </c>
      <c r="E64" s="14" t="s">
        <v>72</v>
      </c>
      <c r="F64" s="14">
        <v>102.3</v>
      </c>
      <c r="G64" s="14" t="s">
        <v>9</v>
      </c>
      <c r="H64" s="14">
        <v>75</v>
      </c>
      <c r="I64" s="14">
        <v>57</v>
      </c>
      <c r="J64" s="15">
        <f t="shared" ref="J64:J69" si="13">SUM(H64*I64)</f>
        <v>4275</v>
      </c>
      <c r="K64" s="15">
        <f t="shared" ref="K64:K69" si="14">SUM(J64/F64)</f>
        <v>41.788856304985337</v>
      </c>
      <c r="L64" s="15" t="s">
        <v>91</v>
      </c>
    </row>
    <row r="65" spans="1:24" s="16" customFormat="1" ht="37.5" customHeight="1">
      <c r="A65" s="12" t="s">
        <v>163</v>
      </c>
      <c r="B65" s="12" t="s">
        <v>42</v>
      </c>
      <c r="C65" s="10" t="s">
        <v>14</v>
      </c>
      <c r="D65" s="13" t="s">
        <v>96</v>
      </c>
      <c r="E65" s="14" t="s">
        <v>72</v>
      </c>
      <c r="F65" s="14">
        <v>75.3</v>
      </c>
      <c r="G65" s="14" t="s">
        <v>9</v>
      </c>
      <c r="H65" s="14">
        <v>75</v>
      </c>
      <c r="I65" s="14">
        <v>37</v>
      </c>
      <c r="J65" s="15">
        <f t="shared" si="13"/>
        <v>2775</v>
      </c>
      <c r="K65" s="15">
        <f t="shared" si="14"/>
        <v>36.852589641434264</v>
      </c>
      <c r="L65" s="15" t="s">
        <v>92</v>
      </c>
    </row>
    <row r="66" spans="1:24" s="16" customFormat="1" ht="37.5" customHeight="1">
      <c r="A66" s="12" t="s">
        <v>164</v>
      </c>
      <c r="B66" s="12" t="s">
        <v>43</v>
      </c>
      <c r="C66" s="10" t="s">
        <v>40</v>
      </c>
      <c r="D66" s="13" t="s">
        <v>116</v>
      </c>
      <c r="E66" s="14" t="s">
        <v>8</v>
      </c>
      <c r="F66" s="14">
        <v>83.2</v>
      </c>
      <c r="G66" s="14" t="s">
        <v>86</v>
      </c>
      <c r="H66" s="14">
        <v>75</v>
      </c>
      <c r="I66" s="14">
        <v>38</v>
      </c>
      <c r="J66" s="15">
        <f t="shared" si="13"/>
        <v>2850</v>
      </c>
      <c r="K66" s="15">
        <f t="shared" si="14"/>
        <v>34.254807692307693</v>
      </c>
      <c r="L66" s="15" t="s">
        <v>92</v>
      </c>
    </row>
    <row r="67" spans="1:24" s="16" customFormat="1" ht="37.5" customHeight="1">
      <c r="A67" s="12" t="s">
        <v>165</v>
      </c>
      <c r="B67" s="12" t="s">
        <v>44</v>
      </c>
      <c r="C67" s="10" t="s">
        <v>31</v>
      </c>
      <c r="D67" s="13" t="s">
        <v>179</v>
      </c>
      <c r="E67" s="14" t="s">
        <v>71</v>
      </c>
      <c r="F67" s="14">
        <v>96.5</v>
      </c>
      <c r="G67" s="14" t="s">
        <v>9</v>
      </c>
      <c r="H67" s="14">
        <v>75</v>
      </c>
      <c r="I67" s="14">
        <v>35</v>
      </c>
      <c r="J67" s="15">
        <f t="shared" si="13"/>
        <v>2625</v>
      </c>
      <c r="K67" s="15">
        <f t="shared" si="14"/>
        <v>27.202072538860104</v>
      </c>
      <c r="L67" s="15" t="s">
        <v>93</v>
      </c>
    </row>
    <row r="68" spans="1:24" s="16" customFormat="1" ht="37.5" customHeight="1">
      <c r="A68" s="12" t="s">
        <v>166</v>
      </c>
      <c r="B68" s="12" t="s">
        <v>45</v>
      </c>
      <c r="C68" s="10" t="s">
        <v>15</v>
      </c>
      <c r="D68" s="13" t="s">
        <v>117</v>
      </c>
      <c r="E68" s="14" t="s">
        <v>72</v>
      </c>
      <c r="F68" s="14">
        <v>79.7</v>
      </c>
      <c r="G68" s="14" t="s">
        <v>9</v>
      </c>
      <c r="H68" s="14">
        <v>75</v>
      </c>
      <c r="I68" s="14">
        <v>25</v>
      </c>
      <c r="J68" s="15">
        <f t="shared" si="13"/>
        <v>1875</v>
      </c>
      <c r="K68" s="15">
        <f t="shared" si="14"/>
        <v>23.525721455457965</v>
      </c>
      <c r="L68" s="15" t="s">
        <v>94</v>
      </c>
    </row>
    <row r="69" spans="1:24" s="16" customFormat="1" ht="37.5" customHeight="1">
      <c r="A69" s="12" t="s">
        <v>167</v>
      </c>
      <c r="B69" s="12" t="s">
        <v>46</v>
      </c>
      <c r="C69" s="10" t="s">
        <v>20</v>
      </c>
      <c r="D69" s="13" t="s">
        <v>181</v>
      </c>
      <c r="E69" s="14" t="s">
        <v>72</v>
      </c>
      <c r="F69" s="14">
        <v>95.7</v>
      </c>
      <c r="G69" s="14" t="s">
        <v>9</v>
      </c>
      <c r="H69" s="14">
        <v>75</v>
      </c>
      <c r="I69" s="14">
        <v>24</v>
      </c>
      <c r="J69" s="15">
        <f t="shared" si="13"/>
        <v>1800</v>
      </c>
      <c r="K69" s="15">
        <f t="shared" si="14"/>
        <v>18.808777429467085</v>
      </c>
      <c r="L69" s="15" t="s">
        <v>95</v>
      </c>
    </row>
    <row r="70" spans="1:24" ht="16.5" customHeight="1">
      <c r="A70" s="47" t="s">
        <v>66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9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 s="16" customFormat="1" ht="37.5" customHeight="1">
      <c r="A71" s="12" t="s">
        <v>168</v>
      </c>
      <c r="B71" s="12" t="s">
        <v>41</v>
      </c>
      <c r="C71" s="10" t="s">
        <v>24</v>
      </c>
      <c r="D71" s="13" t="s">
        <v>101</v>
      </c>
      <c r="E71" s="14" t="s">
        <v>72</v>
      </c>
      <c r="F71" s="14">
        <v>77.099999999999994</v>
      </c>
      <c r="G71" s="14" t="s">
        <v>9</v>
      </c>
      <c r="H71" s="14">
        <v>55</v>
      </c>
      <c r="I71" s="14">
        <v>61</v>
      </c>
      <c r="J71" s="15">
        <f>SUM(H71*I71)</f>
        <v>3355</v>
      </c>
      <c r="K71" s="15">
        <f t="shared" ref="K71:K73" si="15">SUM(J71/F71)</f>
        <v>43.514915693904022</v>
      </c>
      <c r="L71" s="15" t="s">
        <v>91</v>
      </c>
    </row>
    <row r="72" spans="1:24" s="16" customFormat="1" ht="37.5" customHeight="1">
      <c r="A72" s="12" t="s">
        <v>169</v>
      </c>
      <c r="B72" s="12" t="s">
        <v>42</v>
      </c>
      <c r="C72" s="10" t="s">
        <v>11</v>
      </c>
      <c r="D72" s="13" t="s">
        <v>104</v>
      </c>
      <c r="E72" s="14" t="s">
        <v>72</v>
      </c>
      <c r="F72" s="14">
        <v>85</v>
      </c>
      <c r="G72" s="14" t="s">
        <v>9</v>
      </c>
      <c r="H72" s="14">
        <v>55</v>
      </c>
      <c r="I72" s="14">
        <v>54</v>
      </c>
      <c r="J72" s="15">
        <f>SUM(H72*I72)</f>
        <v>2970</v>
      </c>
      <c r="K72" s="15">
        <f t="shared" si="15"/>
        <v>34.941176470588232</v>
      </c>
      <c r="L72" s="15" t="s">
        <v>92</v>
      </c>
    </row>
    <row r="73" spans="1:24" s="16" customFormat="1" ht="37.5" customHeight="1">
      <c r="A73" s="12" t="s">
        <v>170</v>
      </c>
      <c r="B73" s="12" t="s">
        <v>43</v>
      </c>
      <c r="C73" s="10" t="s">
        <v>29</v>
      </c>
      <c r="D73" s="13" t="s">
        <v>107</v>
      </c>
      <c r="E73" s="14" t="s">
        <v>71</v>
      </c>
      <c r="F73" s="14">
        <v>89.2</v>
      </c>
      <c r="G73" s="14" t="s">
        <v>9</v>
      </c>
      <c r="H73" s="14">
        <v>55</v>
      </c>
      <c r="I73" s="14">
        <v>50</v>
      </c>
      <c r="J73" s="15">
        <f>SUM(H73*I73)</f>
        <v>2750</v>
      </c>
      <c r="K73" s="15">
        <f t="shared" si="15"/>
        <v>30.829596412556054</v>
      </c>
      <c r="L73" s="15" t="s">
        <v>93</v>
      </c>
    </row>
    <row r="74" spans="1:24" ht="16.5" customHeight="1">
      <c r="A74" s="47" t="s">
        <v>67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9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spans="1:24" s="16" customFormat="1" ht="37.5" customHeight="1">
      <c r="A75" s="12" t="s">
        <v>171</v>
      </c>
      <c r="B75" s="12" t="s">
        <v>41</v>
      </c>
      <c r="C75" s="10" t="s">
        <v>22</v>
      </c>
      <c r="D75" s="13" t="s">
        <v>177</v>
      </c>
      <c r="E75" s="14" t="s">
        <v>72</v>
      </c>
      <c r="F75" s="14">
        <v>102.3</v>
      </c>
      <c r="G75" s="14" t="s">
        <v>9</v>
      </c>
      <c r="H75" s="14">
        <v>75</v>
      </c>
      <c r="I75" s="14">
        <v>57</v>
      </c>
      <c r="J75" s="15">
        <f>SUM(H75*I75)</f>
        <v>4275</v>
      </c>
      <c r="K75" s="15">
        <f t="shared" ref="K75:K77" si="16">SUM(J75/F75)</f>
        <v>41.788856304985337</v>
      </c>
      <c r="L75" s="15" t="s">
        <v>91</v>
      </c>
    </row>
    <row r="76" spans="1:24" s="16" customFormat="1" ht="37.5" customHeight="1">
      <c r="A76" s="12" t="s">
        <v>172</v>
      </c>
      <c r="B76" s="12" t="s">
        <v>90</v>
      </c>
      <c r="C76" s="10" t="s">
        <v>14</v>
      </c>
      <c r="D76" s="13" t="s">
        <v>96</v>
      </c>
      <c r="E76" s="14" t="s">
        <v>72</v>
      </c>
      <c r="F76" s="14">
        <v>75.3</v>
      </c>
      <c r="G76" s="14" t="s">
        <v>9</v>
      </c>
      <c r="H76" s="14">
        <v>75</v>
      </c>
      <c r="I76" s="14">
        <v>37</v>
      </c>
      <c r="J76" s="15">
        <f t="shared" ref="J76" si="17">SUM(H76*I76)</f>
        <v>2775</v>
      </c>
      <c r="K76" s="15">
        <f t="shared" si="16"/>
        <v>36.852589641434264</v>
      </c>
      <c r="L76" s="15" t="s">
        <v>92</v>
      </c>
    </row>
    <row r="77" spans="1:24" s="16" customFormat="1" ht="37.5" customHeight="1">
      <c r="A77" s="12" t="s">
        <v>173</v>
      </c>
      <c r="B77" s="12" t="s">
        <v>43</v>
      </c>
      <c r="C77" s="10" t="s">
        <v>15</v>
      </c>
      <c r="D77" s="13" t="s">
        <v>117</v>
      </c>
      <c r="E77" s="14" t="s">
        <v>72</v>
      </c>
      <c r="F77" s="14">
        <v>79.7</v>
      </c>
      <c r="G77" s="14" t="s">
        <v>9</v>
      </c>
      <c r="H77" s="14">
        <v>75</v>
      </c>
      <c r="I77" s="14">
        <v>25</v>
      </c>
      <c r="J77" s="15">
        <f>SUM(H77*I77)</f>
        <v>1875</v>
      </c>
      <c r="K77" s="15">
        <f t="shared" si="16"/>
        <v>23.525721455457965</v>
      </c>
      <c r="L77" s="15" t="s">
        <v>94</v>
      </c>
    </row>
    <row r="78" spans="1:24" ht="16.5" customHeight="1">
      <c r="A78" s="47" t="s">
        <v>69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9"/>
    </row>
    <row r="79" spans="1:24" s="16" customFormat="1" ht="37.5" customHeight="1">
      <c r="A79" s="12" t="s">
        <v>174</v>
      </c>
      <c r="B79" s="12" t="s">
        <v>41</v>
      </c>
      <c r="C79" s="10" t="s">
        <v>11</v>
      </c>
      <c r="D79" s="13" t="s">
        <v>104</v>
      </c>
      <c r="E79" s="14" t="s">
        <v>72</v>
      </c>
      <c r="F79" s="14">
        <v>85</v>
      </c>
      <c r="G79" s="14" t="s">
        <v>9</v>
      </c>
      <c r="H79" s="14">
        <v>55</v>
      </c>
      <c r="I79" s="14">
        <v>54</v>
      </c>
      <c r="J79" s="15">
        <f>SUM(H79*I79)</f>
        <v>2970</v>
      </c>
      <c r="K79" s="15">
        <f t="shared" ref="K79:K80" si="18">SUM(J79/F79)</f>
        <v>34.941176470588232</v>
      </c>
      <c r="L79" s="15" t="s">
        <v>92</v>
      </c>
    </row>
    <row r="80" spans="1:24" s="16" customFormat="1" ht="37.5" customHeight="1">
      <c r="A80" s="12" t="s">
        <v>175</v>
      </c>
      <c r="B80" s="12" t="s">
        <v>42</v>
      </c>
      <c r="C80" s="10" t="s">
        <v>29</v>
      </c>
      <c r="D80" s="13" t="s">
        <v>107</v>
      </c>
      <c r="E80" s="14" t="s">
        <v>71</v>
      </c>
      <c r="F80" s="14">
        <v>89.2</v>
      </c>
      <c r="G80" s="14" t="s">
        <v>9</v>
      </c>
      <c r="H80" s="14">
        <v>55</v>
      </c>
      <c r="I80" s="14">
        <v>50</v>
      </c>
      <c r="J80" s="15">
        <f>SUM(H80*I80)</f>
        <v>2750</v>
      </c>
      <c r="K80" s="15">
        <f t="shared" si="18"/>
        <v>30.829596412556054</v>
      </c>
      <c r="L80" s="15" t="s">
        <v>93</v>
      </c>
    </row>
    <row r="81" spans="1:12" ht="16.5" customHeight="1">
      <c r="A81" s="47" t="s">
        <v>70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9"/>
    </row>
    <row r="82" spans="1:12" s="16" customFormat="1" ht="37.5" customHeight="1">
      <c r="A82" s="12" t="s">
        <v>176</v>
      </c>
      <c r="B82" s="12" t="s">
        <v>41</v>
      </c>
      <c r="C82" s="10" t="s">
        <v>14</v>
      </c>
      <c r="D82" s="13" t="s">
        <v>96</v>
      </c>
      <c r="E82" s="14" t="s">
        <v>72</v>
      </c>
      <c r="F82" s="14">
        <v>75.3</v>
      </c>
      <c r="G82" s="14" t="s">
        <v>9</v>
      </c>
      <c r="H82" s="14">
        <v>75</v>
      </c>
      <c r="I82" s="14">
        <v>37</v>
      </c>
      <c r="J82" s="15">
        <f t="shared" ref="J82" si="19">SUM(H82*I82)</f>
        <v>2775</v>
      </c>
      <c r="K82" s="15">
        <f t="shared" ref="K82" si="20">SUM(J82/F82)</f>
        <v>36.852589641434264</v>
      </c>
      <c r="L82" s="15" t="s">
        <v>92</v>
      </c>
    </row>
    <row r="83" spans="1:12">
      <c r="A83" s="3"/>
      <c r="B83" s="3"/>
      <c r="C83" s="3"/>
      <c r="D83" s="8"/>
      <c r="E83" s="8"/>
      <c r="F83" s="8"/>
      <c r="G83" s="8"/>
      <c r="H83" s="8"/>
      <c r="I83" s="8"/>
      <c r="J83" s="8"/>
      <c r="K83" s="3"/>
      <c r="L83" s="3"/>
    </row>
    <row r="93" spans="1:12">
      <c r="D93" s="9"/>
      <c r="E93" s="9"/>
      <c r="F93" s="9"/>
      <c r="G93" s="9"/>
      <c r="H93" s="9"/>
      <c r="I93" s="9"/>
      <c r="J93" s="9"/>
    </row>
  </sheetData>
  <mergeCells count="16">
    <mergeCell ref="A12:L12"/>
    <mergeCell ref="A1:L1"/>
    <mergeCell ref="A2:L2"/>
    <mergeCell ref="A3:L3"/>
    <mergeCell ref="A4:L4"/>
    <mergeCell ref="A5:L5"/>
    <mergeCell ref="A70:L70"/>
    <mergeCell ref="A74:L74"/>
    <mergeCell ref="A78:L78"/>
    <mergeCell ref="A81:L81"/>
    <mergeCell ref="A32:L32"/>
    <mergeCell ref="A40:L40"/>
    <mergeCell ref="A46:L46"/>
    <mergeCell ref="A52:L52"/>
    <mergeCell ref="A55:L55"/>
    <mergeCell ref="A63:L6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6"/>
  <sheetViews>
    <sheetView tabSelected="1" topLeftCell="A70" zoomScale="80" zoomScaleNormal="80" workbookViewId="0">
      <selection activeCell="Q89" sqref="Q89"/>
    </sheetView>
  </sheetViews>
  <sheetFormatPr defaultRowHeight="15"/>
  <cols>
    <col min="1" max="1" width="5.42578125" customWidth="1"/>
    <col min="2" max="2" width="9" customWidth="1"/>
    <col min="3" max="3" width="31" customWidth="1"/>
    <col min="4" max="4" width="16.140625" customWidth="1"/>
    <col min="5" max="5" width="11.42578125" customWidth="1"/>
    <col min="6" max="6" width="9" customWidth="1"/>
    <col min="7" max="7" width="30.85546875" customWidth="1"/>
    <col min="8" max="8" width="9.5703125" customWidth="1"/>
    <col min="9" max="10" width="10.7109375" customWidth="1"/>
    <col min="11" max="11" width="9.7109375" customWidth="1"/>
    <col min="12" max="13" width="10.7109375" customWidth="1"/>
    <col min="14" max="14" width="9.5703125" customWidth="1"/>
    <col min="15" max="16" width="10.7109375" customWidth="1"/>
    <col min="17" max="17" width="13" customWidth="1"/>
    <col min="18" max="18" width="12.85546875" customWidth="1"/>
    <col min="19" max="19" width="31.140625" customWidth="1"/>
    <col min="20" max="20" width="23" customWidth="1"/>
    <col min="21" max="21" width="4" customWidth="1"/>
  </cols>
  <sheetData>
    <row r="1" spans="1:21" s="44" customFormat="1" ht="33" customHeight="1">
      <c r="A1" s="60" t="s">
        <v>77</v>
      </c>
      <c r="B1" s="60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1" s="44" customFormat="1" ht="19.5" customHeight="1">
      <c r="A2" s="59" t="s">
        <v>12</v>
      </c>
      <c r="B2" s="59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1" s="44" customFormat="1" ht="20.25" customHeight="1">
      <c r="A3" s="58" t="s">
        <v>186</v>
      </c>
      <c r="B3" s="58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1" s="44" customFormat="1" ht="25.5" customHeight="1">
      <c r="A4" s="56" t="s">
        <v>187</v>
      </c>
      <c r="B4" s="56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1" s="44" customFormat="1" ht="22.5" customHeight="1">
      <c r="A5" s="53" t="s">
        <v>212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5"/>
    </row>
    <row r="6" spans="1:21" s="44" customFormat="1" ht="32.25" customHeight="1">
      <c r="A6" s="18" t="s">
        <v>119</v>
      </c>
      <c r="B6" s="45" t="s">
        <v>194</v>
      </c>
      <c r="C6" s="18" t="s">
        <v>0</v>
      </c>
      <c r="D6" s="19" t="s">
        <v>195</v>
      </c>
      <c r="E6" s="18" t="s">
        <v>196</v>
      </c>
      <c r="F6" s="20" t="s">
        <v>197</v>
      </c>
      <c r="G6" s="20" t="s">
        <v>198</v>
      </c>
      <c r="H6" s="21" t="s">
        <v>199</v>
      </c>
      <c r="I6" s="22" t="s">
        <v>200</v>
      </c>
      <c r="J6" s="21" t="s">
        <v>4</v>
      </c>
      <c r="K6" s="23" t="s">
        <v>199</v>
      </c>
      <c r="L6" s="24" t="s">
        <v>201</v>
      </c>
      <c r="M6" s="23" t="s">
        <v>4</v>
      </c>
      <c r="N6" s="25" t="s">
        <v>199</v>
      </c>
      <c r="O6" s="26" t="s">
        <v>202</v>
      </c>
      <c r="P6" s="40" t="s">
        <v>4</v>
      </c>
      <c r="Q6" s="27" t="s">
        <v>203</v>
      </c>
      <c r="R6" s="18" t="s">
        <v>239</v>
      </c>
      <c r="S6" s="18" t="s">
        <v>204</v>
      </c>
      <c r="T6" s="18" t="s">
        <v>205</v>
      </c>
    </row>
    <row r="7" spans="1:21" s="44" customFormat="1" ht="38.25" customHeight="1">
      <c r="A7" s="19">
        <v>1</v>
      </c>
      <c r="B7" s="43" t="s">
        <v>206</v>
      </c>
      <c r="C7" s="39" t="s">
        <v>32</v>
      </c>
      <c r="D7" s="28" t="s">
        <v>76</v>
      </c>
      <c r="E7" s="29">
        <v>67.5</v>
      </c>
      <c r="F7" s="30"/>
      <c r="G7" s="42" t="s">
        <v>207</v>
      </c>
      <c r="H7" s="37">
        <v>92.5</v>
      </c>
      <c r="I7" s="38">
        <v>13</v>
      </c>
      <c r="J7" s="31">
        <f>SUM(H7*I7)</f>
        <v>1202.5</v>
      </c>
      <c r="K7" s="32">
        <v>90</v>
      </c>
      <c r="L7" s="33">
        <v>13</v>
      </c>
      <c r="M7" s="32">
        <f>SUM(K7*L7)</f>
        <v>1170</v>
      </c>
      <c r="N7" s="34">
        <v>92.5</v>
      </c>
      <c r="O7" s="35">
        <v>12</v>
      </c>
      <c r="P7" s="41">
        <f>SUM(N7*O7)</f>
        <v>1110</v>
      </c>
      <c r="Q7" s="36">
        <f>SUM(J7+M7+P7)</f>
        <v>3482.5</v>
      </c>
      <c r="R7" s="19"/>
      <c r="S7" s="19" t="s">
        <v>91</v>
      </c>
      <c r="T7" s="19"/>
      <c r="U7" s="46"/>
    </row>
    <row r="8" spans="1:21" s="44" customFormat="1" ht="38.25" customHeight="1">
      <c r="A8" s="19">
        <v>2</v>
      </c>
      <c r="B8" s="43" t="s">
        <v>208</v>
      </c>
      <c r="C8" s="39" t="s">
        <v>33</v>
      </c>
      <c r="D8" s="28" t="s">
        <v>98</v>
      </c>
      <c r="E8" s="29">
        <v>69</v>
      </c>
      <c r="F8" s="30"/>
      <c r="G8" s="42" t="s">
        <v>207</v>
      </c>
      <c r="H8" s="37">
        <v>70</v>
      </c>
      <c r="I8" s="38">
        <v>13</v>
      </c>
      <c r="J8" s="31">
        <f>SUM(H8*I8)</f>
        <v>910</v>
      </c>
      <c r="K8" s="32">
        <v>72.5</v>
      </c>
      <c r="L8" s="33">
        <v>12</v>
      </c>
      <c r="M8" s="32">
        <f>SUM(K8*L8)</f>
        <v>870</v>
      </c>
      <c r="N8" s="34">
        <v>72.5</v>
      </c>
      <c r="O8" s="35">
        <v>12</v>
      </c>
      <c r="P8" s="41">
        <f>SUM(N8*O8)</f>
        <v>870</v>
      </c>
      <c r="Q8" s="36">
        <f>SUM(J8+M8+P8)</f>
        <v>2650</v>
      </c>
      <c r="R8" s="19"/>
      <c r="S8" s="19" t="s">
        <v>93</v>
      </c>
      <c r="T8" s="19"/>
      <c r="U8" s="46"/>
    </row>
    <row r="9" spans="1:21" s="44" customFormat="1" ht="38.25" customHeight="1">
      <c r="A9" s="19">
        <v>3</v>
      </c>
      <c r="B9" s="43" t="s">
        <v>209</v>
      </c>
      <c r="C9" s="39" t="s">
        <v>13</v>
      </c>
      <c r="D9" s="28" t="s">
        <v>99</v>
      </c>
      <c r="E9" s="29">
        <v>67</v>
      </c>
      <c r="F9" s="30"/>
      <c r="G9" s="42" t="s">
        <v>210</v>
      </c>
      <c r="H9" s="37">
        <v>67.5</v>
      </c>
      <c r="I9" s="38">
        <v>13</v>
      </c>
      <c r="J9" s="31">
        <f>SUM(H9*I9)</f>
        <v>877.5</v>
      </c>
      <c r="K9" s="32">
        <v>67.5</v>
      </c>
      <c r="L9" s="33">
        <v>13</v>
      </c>
      <c r="M9" s="32">
        <f>SUM(K9*L9)</f>
        <v>877.5</v>
      </c>
      <c r="N9" s="34">
        <v>67.5</v>
      </c>
      <c r="O9" s="35">
        <v>13</v>
      </c>
      <c r="P9" s="41">
        <f>SUM(N9*O9)</f>
        <v>877.5</v>
      </c>
      <c r="Q9" s="36">
        <f>SUM(J9+M9+P9)</f>
        <v>2632.5</v>
      </c>
      <c r="R9" s="19"/>
      <c r="S9" s="19" t="s">
        <v>93</v>
      </c>
      <c r="T9" s="19"/>
      <c r="U9" s="46"/>
    </row>
    <row r="10" spans="1:21" s="44" customFormat="1" ht="22.5" customHeight="1">
      <c r="A10" s="53" t="s">
        <v>211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5"/>
    </row>
    <row r="11" spans="1:21" s="44" customFormat="1" ht="32.25" customHeight="1">
      <c r="A11" s="18" t="s">
        <v>119</v>
      </c>
      <c r="B11" s="45" t="s">
        <v>194</v>
      </c>
      <c r="C11" s="18" t="s">
        <v>0</v>
      </c>
      <c r="D11" s="19" t="s">
        <v>195</v>
      </c>
      <c r="E11" s="18" t="s">
        <v>196</v>
      </c>
      <c r="F11" s="20" t="s">
        <v>197</v>
      </c>
      <c r="G11" s="20" t="s">
        <v>198</v>
      </c>
      <c r="H11" s="21" t="s">
        <v>199</v>
      </c>
      <c r="I11" s="22" t="s">
        <v>200</v>
      </c>
      <c r="J11" s="21" t="s">
        <v>4</v>
      </c>
      <c r="K11" s="23" t="s">
        <v>199</v>
      </c>
      <c r="L11" s="24" t="s">
        <v>201</v>
      </c>
      <c r="M11" s="23" t="s">
        <v>4</v>
      </c>
      <c r="N11" s="25" t="s">
        <v>199</v>
      </c>
      <c r="O11" s="26" t="s">
        <v>202</v>
      </c>
      <c r="P11" s="40" t="s">
        <v>4</v>
      </c>
      <c r="Q11" s="27" t="s">
        <v>203</v>
      </c>
      <c r="R11" s="18" t="s">
        <v>239</v>
      </c>
      <c r="S11" s="18" t="s">
        <v>204</v>
      </c>
      <c r="T11" s="18" t="s">
        <v>205</v>
      </c>
    </row>
    <row r="12" spans="1:21" s="44" customFormat="1" ht="38.25" customHeight="1">
      <c r="A12" s="19">
        <v>4</v>
      </c>
      <c r="B12" s="43" t="s">
        <v>206</v>
      </c>
      <c r="C12" s="39" t="s">
        <v>28</v>
      </c>
      <c r="D12" s="28" t="s">
        <v>109</v>
      </c>
      <c r="E12" s="29">
        <v>78.599999999999994</v>
      </c>
      <c r="F12" s="30"/>
      <c r="G12" s="14" t="s">
        <v>213</v>
      </c>
      <c r="H12" s="37">
        <v>92.5</v>
      </c>
      <c r="I12" s="38">
        <v>13</v>
      </c>
      <c r="J12" s="31">
        <f t="shared" ref="J12:J17" si="0">SUM(H12*I12)</f>
        <v>1202.5</v>
      </c>
      <c r="K12" s="32">
        <v>90</v>
      </c>
      <c r="L12" s="33">
        <v>13</v>
      </c>
      <c r="M12" s="32">
        <f t="shared" ref="M12:M17" si="1">SUM(K12*L12)</f>
        <v>1170</v>
      </c>
      <c r="N12" s="34">
        <v>90</v>
      </c>
      <c r="O12" s="35">
        <v>13</v>
      </c>
      <c r="P12" s="41">
        <f t="shared" ref="P12:P17" si="2">SUM(N12*O12)</f>
        <v>1170</v>
      </c>
      <c r="Q12" s="36">
        <f t="shared" ref="Q12:Q17" si="3">SUM(J12+M12+P12)</f>
        <v>3542.5</v>
      </c>
      <c r="R12" s="19"/>
      <c r="S12" s="19" t="s">
        <v>92</v>
      </c>
      <c r="T12" s="19"/>
      <c r="U12" s="46"/>
    </row>
    <row r="13" spans="1:21" s="44" customFormat="1" ht="38.25" customHeight="1">
      <c r="A13" s="19">
        <v>5</v>
      </c>
      <c r="B13" s="43" t="s">
        <v>208</v>
      </c>
      <c r="C13" s="39" t="s">
        <v>214</v>
      </c>
      <c r="D13" s="28" t="s">
        <v>96</v>
      </c>
      <c r="E13" s="29">
        <v>75.2</v>
      </c>
      <c r="F13" s="30"/>
      <c r="G13" s="42" t="s">
        <v>215</v>
      </c>
      <c r="H13" s="37">
        <v>90</v>
      </c>
      <c r="I13" s="38">
        <v>13</v>
      </c>
      <c r="J13" s="31">
        <f t="shared" si="0"/>
        <v>1170</v>
      </c>
      <c r="K13" s="32">
        <v>90</v>
      </c>
      <c r="L13" s="33">
        <v>13</v>
      </c>
      <c r="M13" s="32">
        <f t="shared" si="1"/>
        <v>1170</v>
      </c>
      <c r="N13" s="34">
        <v>90</v>
      </c>
      <c r="O13" s="35">
        <v>12</v>
      </c>
      <c r="P13" s="41">
        <f t="shared" si="2"/>
        <v>1080</v>
      </c>
      <c r="Q13" s="36">
        <f t="shared" si="3"/>
        <v>3420</v>
      </c>
      <c r="R13" s="19"/>
      <c r="S13" s="19" t="s">
        <v>92</v>
      </c>
      <c r="T13" s="19"/>
      <c r="U13" s="46"/>
    </row>
    <row r="14" spans="1:21" s="44" customFormat="1" ht="38.25" customHeight="1">
      <c r="A14" s="19">
        <v>6</v>
      </c>
      <c r="B14" s="43" t="s">
        <v>209</v>
      </c>
      <c r="C14" s="39" t="s">
        <v>24</v>
      </c>
      <c r="D14" s="28" t="s">
        <v>101</v>
      </c>
      <c r="E14" s="29">
        <v>78.2</v>
      </c>
      <c r="F14" s="30"/>
      <c r="G14" s="42" t="s">
        <v>215</v>
      </c>
      <c r="H14" s="37">
        <v>85</v>
      </c>
      <c r="I14" s="38">
        <v>13</v>
      </c>
      <c r="J14" s="31">
        <f t="shared" si="0"/>
        <v>1105</v>
      </c>
      <c r="K14" s="32">
        <v>85</v>
      </c>
      <c r="L14" s="33">
        <v>13</v>
      </c>
      <c r="M14" s="32">
        <f t="shared" si="1"/>
        <v>1105</v>
      </c>
      <c r="N14" s="34">
        <v>85</v>
      </c>
      <c r="O14" s="35">
        <v>12</v>
      </c>
      <c r="P14" s="41">
        <f t="shared" si="2"/>
        <v>1020</v>
      </c>
      <c r="Q14" s="36">
        <f t="shared" si="3"/>
        <v>3230</v>
      </c>
      <c r="R14" s="19"/>
      <c r="S14" s="19" t="s">
        <v>92</v>
      </c>
      <c r="T14" s="19"/>
      <c r="U14" s="46"/>
    </row>
    <row r="15" spans="1:21" s="44" customFormat="1" ht="38.25" customHeight="1">
      <c r="A15" s="19">
        <v>7</v>
      </c>
      <c r="B15" s="43" t="s">
        <v>216</v>
      </c>
      <c r="C15" s="39" t="s">
        <v>15</v>
      </c>
      <c r="D15" s="28" t="s">
        <v>219</v>
      </c>
      <c r="E15" s="29">
        <v>80</v>
      </c>
      <c r="F15" s="30"/>
      <c r="G15" s="42" t="s">
        <v>215</v>
      </c>
      <c r="H15" s="37">
        <v>82.5</v>
      </c>
      <c r="I15" s="38">
        <v>13</v>
      </c>
      <c r="J15" s="31">
        <f t="shared" si="0"/>
        <v>1072.5</v>
      </c>
      <c r="K15" s="32">
        <v>82.5</v>
      </c>
      <c r="L15" s="33">
        <v>13</v>
      </c>
      <c r="M15" s="32">
        <f t="shared" si="1"/>
        <v>1072.5</v>
      </c>
      <c r="N15" s="34">
        <v>82.5</v>
      </c>
      <c r="O15" s="35">
        <v>13</v>
      </c>
      <c r="P15" s="41">
        <f t="shared" si="2"/>
        <v>1072.5</v>
      </c>
      <c r="Q15" s="36">
        <f t="shared" si="3"/>
        <v>3217.5</v>
      </c>
      <c r="R15" s="19"/>
      <c r="S15" s="19" t="s">
        <v>92</v>
      </c>
      <c r="T15" s="19"/>
      <c r="U15" s="46"/>
    </row>
    <row r="16" spans="1:21" s="44" customFormat="1" ht="38.25" customHeight="1">
      <c r="A16" s="19">
        <v>8</v>
      </c>
      <c r="B16" s="43" t="s">
        <v>217</v>
      </c>
      <c r="C16" s="39" t="s">
        <v>36</v>
      </c>
      <c r="D16" s="28" t="s">
        <v>110</v>
      </c>
      <c r="E16" s="29">
        <v>79.099999999999994</v>
      </c>
      <c r="F16" s="30"/>
      <c r="G16" s="42" t="s">
        <v>220</v>
      </c>
      <c r="H16" s="37">
        <v>80</v>
      </c>
      <c r="I16" s="38">
        <v>13</v>
      </c>
      <c r="J16" s="31">
        <f t="shared" si="0"/>
        <v>1040</v>
      </c>
      <c r="K16" s="32">
        <v>80</v>
      </c>
      <c r="L16" s="33">
        <v>13</v>
      </c>
      <c r="M16" s="32">
        <f t="shared" si="1"/>
        <v>1040</v>
      </c>
      <c r="N16" s="34">
        <v>80</v>
      </c>
      <c r="O16" s="35">
        <v>13</v>
      </c>
      <c r="P16" s="41">
        <f t="shared" si="2"/>
        <v>1040</v>
      </c>
      <c r="Q16" s="36">
        <f t="shared" si="3"/>
        <v>3120</v>
      </c>
      <c r="R16" s="19"/>
      <c r="S16" s="19" t="s">
        <v>93</v>
      </c>
      <c r="T16" s="19"/>
      <c r="U16" s="46"/>
    </row>
    <row r="17" spans="1:21" s="44" customFormat="1" ht="38.25" customHeight="1">
      <c r="A17" s="19">
        <v>9</v>
      </c>
      <c r="B17" s="43" t="s">
        <v>218</v>
      </c>
      <c r="C17" s="39" t="s">
        <v>188</v>
      </c>
      <c r="D17" s="28" t="s">
        <v>221</v>
      </c>
      <c r="E17" s="29">
        <v>76.400000000000006</v>
      </c>
      <c r="F17" s="30"/>
      <c r="G17" s="42" t="s">
        <v>222</v>
      </c>
      <c r="H17" s="37">
        <v>72.5</v>
      </c>
      <c r="I17" s="38">
        <v>13</v>
      </c>
      <c r="J17" s="31">
        <f t="shared" si="0"/>
        <v>942.5</v>
      </c>
      <c r="K17" s="32">
        <v>72.5</v>
      </c>
      <c r="L17" s="33">
        <v>13</v>
      </c>
      <c r="M17" s="32">
        <f t="shared" si="1"/>
        <v>942.5</v>
      </c>
      <c r="N17" s="34">
        <v>72.5</v>
      </c>
      <c r="O17" s="35">
        <v>13</v>
      </c>
      <c r="P17" s="41">
        <f t="shared" si="2"/>
        <v>942.5</v>
      </c>
      <c r="Q17" s="36">
        <f t="shared" si="3"/>
        <v>2827.5</v>
      </c>
      <c r="R17" s="19"/>
      <c r="S17" s="19" t="s">
        <v>93</v>
      </c>
      <c r="T17" s="19"/>
      <c r="U17" s="46"/>
    </row>
    <row r="18" spans="1:21" s="44" customFormat="1" ht="22.5" customHeight="1">
      <c r="A18" s="53" t="s">
        <v>223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5"/>
    </row>
    <row r="19" spans="1:21" s="44" customFormat="1" ht="32.25" customHeight="1">
      <c r="A19" s="18" t="s">
        <v>119</v>
      </c>
      <c r="B19" s="45" t="s">
        <v>194</v>
      </c>
      <c r="C19" s="18" t="s">
        <v>0</v>
      </c>
      <c r="D19" s="19" t="s">
        <v>195</v>
      </c>
      <c r="E19" s="18" t="s">
        <v>196</v>
      </c>
      <c r="F19" s="20" t="s">
        <v>197</v>
      </c>
      <c r="G19" s="20" t="s">
        <v>198</v>
      </c>
      <c r="H19" s="21" t="s">
        <v>199</v>
      </c>
      <c r="I19" s="22" t="s">
        <v>200</v>
      </c>
      <c r="J19" s="21" t="s">
        <v>4</v>
      </c>
      <c r="K19" s="23" t="s">
        <v>199</v>
      </c>
      <c r="L19" s="24" t="s">
        <v>201</v>
      </c>
      <c r="M19" s="23" t="s">
        <v>4</v>
      </c>
      <c r="N19" s="25" t="s">
        <v>199</v>
      </c>
      <c r="O19" s="26" t="s">
        <v>202</v>
      </c>
      <c r="P19" s="40" t="s">
        <v>4</v>
      </c>
      <c r="Q19" s="27" t="s">
        <v>203</v>
      </c>
      <c r="R19" s="18" t="s">
        <v>239</v>
      </c>
      <c r="S19" s="18" t="s">
        <v>204</v>
      </c>
      <c r="T19" s="18" t="s">
        <v>205</v>
      </c>
    </row>
    <row r="20" spans="1:21" s="44" customFormat="1" ht="38.25" customHeight="1">
      <c r="A20" s="19">
        <v>10</v>
      </c>
      <c r="B20" s="43" t="s">
        <v>206</v>
      </c>
      <c r="C20" s="39" t="s">
        <v>189</v>
      </c>
      <c r="D20" s="28" t="s">
        <v>224</v>
      </c>
      <c r="E20" s="29">
        <v>88.6</v>
      </c>
      <c r="F20" s="30"/>
      <c r="G20" s="42" t="s">
        <v>215</v>
      </c>
      <c r="H20" s="37">
        <v>120</v>
      </c>
      <c r="I20" s="38">
        <v>13</v>
      </c>
      <c r="J20" s="31">
        <f t="shared" ref="J20:J29" si="4">SUM(H20*I20)</f>
        <v>1560</v>
      </c>
      <c r="K20" s="32">
        <v>115</v>
      </c>
      <c r="L20" s="33">
        <v>13</v>
      </c>
      <c r="M20" s="32">
        <f t="shared" ref="M20:M29" si="5">SUM(K20*L20)</f>
        <v>1495</v>
      </c>
      <c r="N20" s="34">
        <v>115</v>
      </c>
      <c r="O20" s="35">
        <v>13</v>
      </c>
      <c r="P20" s="41">
        <f t="shared" ref="P20:P29" si="6">SUM(N20*O20)</f>
        <v>1495</v>
      </c>
      <c r="Q20" s="36">
        <f t="shared" ref="Q20:Q29" si="7">SUM(J20+M20+P20)</f>
        <v>4550</v>
      </c>
      <c r="R20" s="19"/>
      <c r="S20" s="19" t="s">
        <v>91</v>
      </c>
      <c r="T20" s="19"/>
      <c r="U20" s="46"/>
    </row>
    <row r="21" spans="1:21" s="44" customFormat="1" ht="38.25" customHeight="1">
      <c r="A21" s="19">
        <v>11</v>
      </c>
      <c r="B21" s="43" t="s">
        <v>208</v>
      </c>
      <c r="C21" s="39" t="s">
        <v>34</v>
      </c>
      <c r="D21" s="28" t="s">
        <v>184</v>
      </c>
      <c r="E21" s="29">
        <v>84.2</v>
      </c>
      <c r="F21" s="30"/>
      <c r="G21" s="42" t="s">
        <v>207</v>
      </c>
      <c r="H21" s="37">
        <v>110</v>
      </c>
      <c r="I21" s="38">
        <v>13</v>
      </c>
      <c r="J21" s="31">
        <f t="shared" si="4"/>
        <v>1430</v>
      </c>
      <c r="K21" s="32">
        <v>115</v>
      </c>
      <c r="L21" s="33">
        <v>13</v>
      </c>
      <c r="M21" s="32">
        <f t="shared" si="5"/>
        <v>1495</v>
      </c>
      <c r="N21" s="34">
        <v>120</v>
      </c>
      <c r="O21" s="35">
        <v>13</v>
      </c>
      <c r="P21" s="41">
        <f t="shared" si="6"/>
        <v>1560</v>
      </c>
      <c r="Q21" s="36">
        <f t="shared" si="7"/>
        <v>4485</v>
      </c>
      <c r="R21" s="19"/>
      <c r="S21" s="19" t="s">
        <v>91</v>
      </c>
      <c r="T21" s="19"/>
      <c r="U21" s="46"/>
    </row>
    <row r="22" spans="1:21" s="44" customFormat="1" ht="38.25" customHeight="1">
      <c r="A22" s="19">
        <v>12</v>
      </c>
      <c r="B22" s="43" t="s">
        <v>209</v>
      </c>
      <c r="C22" s="39" t="s">
        <v>89</v>
      </c>
      <c r="D22" s="28" t="s">
        <v>185</v>
      </c>
      <c r="E22" s="29">
        <v>83.2</v>
      </c>
      <c r="F22" s="30"/>
      <c r="G22" s="42" t="s">
        <v>222</v>
      </c>
      <c r="H22" s="37">
        <v>110</v>
      </c>
      <c r="I22" s="38">
        <v>13</v>
      </c>
      <c r="J22" s="31">
        <f t="shared" si="4"/>
        <v>1430</v>
      </c>
      <c r="K22" s="32">
        <v>115</v>
      </c>
      <c r="L22" s="33">
        <v>12</v>
      </c>
      <c r="M22" s="32">
        <f t="shared" si="5"/>
        <v>1380</v>
      </c>
      <c r="N22" s="34">
        <v>110</v>
      </c>
      <c r="O22" s="35">
        <v>13</v>
      </c>
      <c r="P22" s="41">
        <f t="shared" si="6"/>
        <v>1430</v>
      </c>
      <c r="Q22" s="36">
        <f t="shared" si="7"/>
        <v>4240</v>
      </c>
      <c r="R22" s="19"/>
      <c r="S22" s="19" t="s">
        <v>91</v>
      </c>
      <c r="T22" s="19"/>
      <c r="U22" s="46"/>
    </row>
    <row r="23" spans="1:21" s="44" customFormat="1" ht="38.25" customHeight="1">
      <c r="A23" s="19">
        <v>13</v>
      </c>
      <c r="B23" s="43" t="s">
        <v>216</v>
      </c>
      <c r="C23" s="39" t="s">
        <v>25</v>
      </c>
      <c r="D23" s="28" t="s">
        <v>103</v>
      </c>
      <c r="E23" s="29">
        <v>89.2</v>
      </c>
      <c r="F23" s="30"/>
      <c r="G23" s="14" t="s">
        <v>213</v>
      </c>
      <c r="H23" s="37">
        <v>100</v>
      </c>
      <c r="I23" s="38">
        <v>12</v>
      </c>
      <c r="J23" s="31">
        <f t="shared" si="4"/>
        <v>1200</v>
      </c>
      <c r="K23" s="32">
        <v>95</v>
      </c>
      <c r="L23" s="33">
        <v>12</v>
      </c>
      <c r="M23" s="32">
        <f t="shared" si="5"/>
        <v>1140</v>
      </c>
      <c r="N23" s="34">
        <v>95</v>
      </c>
      <c r="O23" s="35">
        <v>11</v>
      </c>
      <c r="P23" s="41">
        <f t="shared" si="6"/>
        <v>1045</v>
      </c>
      <c r="Q23" s="36">
        <f t="shared" si="7"/>
        <v>3385</v>
      </c>
      <c r="R23" s="19"/>
      <c r="S23" s="19" t="s">
        <v>93</v>
      </c>
      <c r="T23" s="19"/>
      <c r="U23" s="46"/>
    </row>
    <row r="24" spans="1:21" s="44" customFormat="1" ht="38.25" customHeight="1">
      <c r="A24" s="19">
        <v>14</v>
      </c>
      <c r="B24" s="43" t="s">
        <v>217</v>
      </c>
      <c r="C24" s="39" t="s">
        <v>40</v>
      </c>
      <c r="D24" s="28" t="s">
        <v>116</v>
      </c>
      <c r="E24" s="29">
        <v>84.8</v>
      </c>
      <c r="F24" s="30"/>
      <c r="G24" s="42" t="s">
        <v>229</v>
      </c>
      <c r="H24" s="37">
        <v>87.5</v>
      </c>
      <c r="I24" s="38">
        <v>13</v>
      </c>
      <c r="J24" s="31">
        <f t="shared" si="4"/>
        <v>1137.5</v>
      </c>
      <c r="K24" s="32">
        <v>87.5</v>
      </c>
      <c r="L24" s="33">
        <v>13</v>
      </c>
      <c r="M24" s="32">
        <f t="shared" si="5"/>
        <v>1137.5</v>
      </c>
      <c r="N24" s="34">
        <v>87.5</v>
      </c>
      <c r="O24" s="35">
        <v>12</v>
      </c>
      <c r="P24" s="41">
        <f t="shared" si="6"/>
        <v>1050</v>
      </c>
      <c r="Q24" s="36">
        <f t="shared" si="7"/>
        <v>3325</v>
      </c>
      <c r="R24" s="19"/>
      <c r="S24" s="19" t="s">
        <v>93</v>
      </c>
      <c r="T24" s="19"/>
      <c r="U24" s="46"/>
    </row>
    <row r="25" spans="1:21" s="44" customFormat="1" ht="38.25" customHeight="1">
      <c r="A25" s="19">
        <v>15</v>
      </c>
      <c r="B25" s="43" t="s">
        <v>218</v>
      </c>
      <c r="C25" s="39" t="s">
        <v>18</v>
      </c>
      <c r="D25" s="28" t="s">
        <v>118</v>
      </c>
      <c r="E25" s="29">
        <v>87.8</v>
      </c>
      <c r="F25" s="30"/>
      <c r="G25" s="42" t="s">
        <v>215</v>
      </c>
      <c r="H25" s="37">
        <v>85</v>
      </c>
      <c r="I25" s="38">
        <v>13</v>
      </c>
      <c r="J25" s="31">
        <f t="shared" si="4"/>
        <v>1105</v>
      </c>
      <c r="K25" s="32">
        <v>82.5</v>
      </c>
      <c r="L25" s="33">
        <v>13</v>
      </c>
      <c r="M25" s="32">
        <f t="shared" si="5"/>
        <v>1072.5</v>
      </c>
      <c r="N25" s="34">
        <v>82.5</v>
      </c>
      <c r="O25" s="35">
        <v>13</v>
      </c>
      <c r="P25" s="41">
        <f t="shared" si="6"/>
        <v>1072.5</v>
      </c>
      <c r="Q25" s="36">
        <f t="shared" si="7"/>
        <v>3250</v>
      </c>
      <c r="R25" s="19"/>
      <c r="S25" s="19" t="s">
        <v>93</v>
      </c>
      <c r="T25" s="19"/>
      <c r="U25" s="46"/>
    </row>
    <row r="26" spans="1:21" s="44" customFormat="1" ht="38.25" customHeight="1">
      <c r="A26" s="19">
        <v>16</v>
      </c>
      <c r="B26" s="43" t="s">
        <v>225</v>
      </c>
      <c r="C26" s="39" t="s">
        <v>29</v>
      </c>
      <c r="D26" s="28" t="s">
        <v>107</v>
      </c>
      <c r="E26" s="29">
        <v>89.3</v>
      </c>
      <c r="F26" s="30"/>
      <c r="G26" s="42" t="s">
        <v>207</v>
      </c>
      <c r="H26" s="37">
        <v>72.5</v>
      </c>
      <c r="I26" s="38">
        <v>13</v>
      </c>
      <c r="J26" s="31">
        <f t="shared" si="4"/>
        <v>942.5</v>
      </c>
      <c r="K26" s="32">
        <v>75</v>
      </c>
      <c r="L26" s="33">
        <v>13</v>
      </c>
      <c r="M26" s="32">
        <f t="shared" si="5"/>
        <v>975</v>
      </c>
      <c r="N26" s="34">
        <v>75</v>
      </c>
      <c r="O26" s="35">
        <v>13</v>
      </c>
      <c r="P26" s="41">
        <f t="shared" si="6"/>
        <v>975</v>
      </c>
      <c r="Q26" s="36">
        <f t="shared" si="7"/>
        <v>2892.5</v>
      </c>
      <c r="R26" s="19"/>
      <c r="S26" s="19" t="s">
        <v>94</v>
      </c>
      <c r="T26" s="19"/>
      <c r="U26" s="46"/>
    </row>
    <row r="27" spans="1:21" s="44" customFormat="1" ht="38.25" customHeight="1">
      <c r="A27" s="19">
        <v>17</v>
      </c>
      <c r="B27" s="43" t="s">
        <v>226</v>
      </c>
      <c r="C27" s="39" t="s">
        <v>16</v>
      </c>
      <c r="D27" s="28" t="s">
        <v>114</v>
      </c>
      <c r="E27" s="29">
        <v>89.2</v>
      </c>
      <c r="F27" s="30"/>
      <c r="G27" s="42" t="s">
        <v>230</v>
      </c>
      <c r="H27" s="37">
        <v>70</v>
      </c>
      <c r="I27" s="38">
        <v>13</v>
      </c>
      <c r="J27" s="31">
        <f t="shared" si="4"/>
        <v>910</v>
      </c>
      <c r="K27" s="32">
        <v>72.5</v>
      </c>
      <c r="L27" s="33">
        <v>13</v>
      </c>
      <c r="M27" s="32">
        <f t="shared" si="5"/>
        <v>942.5</v>
      </c>
      <c r="N27" s="34">
        <v>72.5</v>
      </c>
      <c r="O27" s="35">
        <v>13</v>
      </c>
      <c r="P27" s="41">
        <f t="shared" si="6"/>
        <v>942.5</v>
      </c>
      <c r="Q27" s="36">
        <f t="shared" si="7"/>
        <v>2795</v>
      </c>
      <c r="R27" s="19"/>
      <c r="S27" s="19" t="s">
        <v>94</v>
      </c>
      <c r="T27" s="19"/>
      <c r="U27" s="46"/>
    </row>
    <row r="28" spans="1:21" s="44" customFormat="1" ht="38.25" customHeight="1">
      <c r="A28" s="19">
        <v>18</v>
      </c>
      <c r="B28" s="43" t="s">
        <v>227</v>
      </c>
      <c r="C28" s="39" t="s">
        <v>11</v>
      </c>
      <c r="D28" s="28" t="s">
        <v>104</v>
      </c>
      <c r="E28" s="29">
        <v>83.7</v>
      </c>
      <c r="F28" s="30"/>
      <c r="G28" s="42" t="s">
        <v>215</v>
      </c>
      <c r="H28" s="37">
        <v>77.5</v>
      </c>
      <c r="I28" s="38">
        <v>9</v>
      </c>
      <c r="J28" s="31">
        <f t="shared" si="4"/>
        <v>697.5</v>
      </c>
      <c r="K28" s="32">
        <v>75</v>
      </c>
      <c r="L28" s="33">
        <v>12</v>
      </c>
      <c r="M28" s="32">
        <f t="shared" si="5"/>
        <v>900</v>
      </c>
      <c r="N28" s="34">
        <v>75</v>
      </c>
      <c r="O28" s="35">
        <v>8</v>
      </c>
      <c r="P28" s="41">
        <f t="shared" si="6"/>
        <v>600</v>
      </c>
      <c r="Q28" s="36">
        <f t="shared" si="7"/>
        <v>2197.5</v>
      </c>
      <c r="R28" s="19"/>
      <c r="S28" s="19" t="s">
        <v>95</v>
      </c>
      <c r="T28" s="19"/>
      <c r="U28" s="46"/>
    </row>
    <row r="29" spans="1:21" s="44" customFormat="1" ht="38.25" customHeight="1">
      <c r="A29" s="19">
        <v>19</v>
      </c>
      <c r="B29" s="43" t="s">
        <v>228</v>
      </c>
      <c r="C29" s="39" t="s">
        <v>39</v>
      </c>
      <c r="D29" s="28" t="s">
        <v>112</v>
      </c>
      <c r="E29" s="29">
        <v>83.9</v>
      </c>
      <c r="F29" s="30"/>
      <c r="G29" s="42" t="s">
        <v>222</v>
      </c>
      <c r="H29" s="37">
        <v>67.5</v>
      </c>
      <c r="I29" s="38">
        <v>9</v>
      </c>
      <c r="J29" s="31">
        <f t="shared" si="4"/>
        <v>607.5</v>
      </c>
      <c r="K29" s="32">
        <v>65</v>
      </c>
      <c r="L29" s="33">
        <v>10</v>
      </c>
      <c r="M29" s="32">
        <f t="shared" si="5"/>
        <v>650</v>
      </c>
      <c r="N29" s="34">
        <v>62.5</v>
      </c>
      <c r="O29" s="35">
        <v>13</v>
      </c>
      <c r="P29" s="41">
        <f t="shared" si="6"/>
        <v>812.5</v>
      </c>
      <c r="Q29" s="36">
        <f t="shared" si="7"/>
        <v>2070</v>
      </c>
      <c r="R29" s="19"/>
      <c r="S29" s="19" t="s">
        <v>95</v>
      </c>
      <c r="T29" s="19"/>
      <c r="U29" s="46"/>
    </row>
    <row r="30" spans="1:21" s="44" customFormat="1" ht="22.5" customHeight="1">
      <c r="A30" s="53" t="s">
        <v>231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5"/>
    </row>
    <row r="31" spans="1:21" s="44" customFormat="1" ht="32.25" customHeight="1">
      <c r="A31" s="18" t="s">
        <v>119</v>
      </c>
      <c r="B31" s="45" t="s">
        <v>194</v>
      </c>
      <c r="C31" s="18" t="s">
        <v>0</v>
      </c>
      <c r="D31" s="19" t="s">
        <v>195</v>
      </c>
      <c r="E31" s="18" t="s">
        <v>196</v>
      </c>
      <c r="F31" s="20" t="s">
        <v>197</v>
      </c>
      <c r="G31" s="20" t="s">
        <v>198</v>
      </c>
      <c r="H31" s="21" t="s">
        <v>199</v>
      </c>
      <c r="I31" s="22" t="s">
        <v>200</v>
      </c>
      <c r="J31" s="21" t="s">
        <v>4</v>
      </c>
      <c r="K31" s="23" t="s">
        <v>199</v>
      </c>
      <c r="L31" s="24" t="s">
        <v>201</v>
      </c>
      <c r="M31" s="23" t="s">
        <v>4</v>
      </c>
      <c r="N31" s="25" t="s">
        <v>199</v>
      </c>
      <c r="O31" s="26" t="s">
        <v>202</v>
      </c>
      <c r="P31" s="40" t="s">
        <v>4</v>
      </c>
      <c r="Q31" s="27" t="s">
        <v>203</v>
      </c>
      <c r="R31" s="18" t="s">
        <v>239</v>
      </c>
      <c r="S31" s="18" t="s">
        <v>204</v>
      </c>
      <c r="T31" s="18" t="s">
        <v>205</v>
      </c>
    </row>
    <row r="32" spans="1:21" s="44" customFormat="1" ht="38.25" customHeight="1">
      <c r="A32" s="19">
        <v>20</v>
      </c>
      <c r="B32" s="43" t="s">
        <v>206</v>
      </c>
      <c r="C32" s="39" t="s">
        <v>37</v>
      </c>
      <c r="D32" s="28" t="s">
        <v>100</v>
      </c>
      <c r="E32" s="29">
        <v>96.3</v>
      </c>
      <c r="F32" s="30"/>
      <c r="G32" s="14" t="s">
        <v>232</v>
      </c>
      <c r="H32" s="37">
        <v>130</v>
      </c>
      <c r="I32" s="38">
        <v>13</v>
      </c>
      <c r="J32" s="31">
        <f t="shared" ref="J32:J38" si="8">SUM(H32*I32)</f>
        <v>1690</v>
      </c>
      <c r="K32" s="32">
        <v>130</v>
      </c>
      <c r="L32" s="33">
        <v>13</v>
      </c>
      <c r="M32" s="32">
        <f t="shared" ref="M32:M38" si="9">SUM(K32*L32)</f>
        <v>1690</v>
      </c>
      <c r="N32" s="34">
        <v>125</v>
      </c>
      <c r="O32" s="35">
        <v>13</v>
      </c>
      <c r="P32" s="41">
        <f t="shared" ref="P32:P38" si="10">SUM(N32*O32)</f>
        <v>1625</v>
      </c>
      <c r="Q32" s="36">
        <f t="shared" ref="Q32:Q38" si="11">SUM(J32+M32+P32)</f>
        <v>5005</v>
      </c>
      <c r="R32" s="19"/>
      <c r="S32" s="19" t="s">
        <v>91</v>
      </c>
      <c r="T32" s="19"/>
      <c r="U32" s="46"/>
    </row>
    <row r="33" spans="1:21" s="44" customFormat="1" ht="38.25" customHeight="1">
      <c r="A33" s="19">
        <v>21</v>
      </c>
      <c r="B33" s="43" t="s">
        <v>208</v>
      </c>
      <c r="C33" s="39" t="s">
        <v>17</v>
      </c>
      <c r="D33" s="28" t="s">
        <v>178</v>
      </c>
      <c r="E33" s="29">
        <v>98.1</v>
      </c>
      <c r="F33" s="30"/>
      <c r="G33" s="42" t="s">
        <v>215</v>
      </c>
      <c r="H33" s="37">
        <v>122.5</v>
      </c>
      <c r="I33" s="38">
        <v>12</v>
      </c>
      <c r="J33" s="31">
        <f t="shared" si="8"/>
        <v>1470</v>
      </c>
      <c r="K33" s="32">
        <v>115</v>
      </c>
      <c r="L33" s="33">
        <v>13</v>
      </c>
      <c r="M33" s="32">
        <f t="shared" si="9"/>
        <v>1495</v>
      </c>
      <c r="N33" s="34">
        <v>112.5</v>
      </c>
      <c r="O33" s="35">
        <v>13</v>
      </c>
      <c r="P33" s="41">
        <f t="shared" si="10"/>
        <v>1462.5</v>
      </c>
      <c r="Q33" s="36">
        <f t="shared" si="11"/>
        <v>4427.5</v>
      </c>
      <c r="R33" s="19"/>
      <c r="S33" s="19" t="s">
        <v>92</v>
      </c>
      <c r="T33" s="19"/>
      <c r="U33" s="46"/>
    </row>
    <row r="34" spans="1:21" s="44" customFormat="1" ht="38.25" customHeight="1">
      <c r="A34" s="19">
        <v>22</v>
      </c>
      <c r="B34" s="43" t="s">
        <v>209</v>
      </c>
      <c r="C34" s="39" t="s">
        <v>20</v>
      </c>
      <c r="D34" s="28" t="s">
        <v>181</v>
      </c>
      <c r="E34" s="29">
        <v>95.7</v>
      </c>
      <c r="F34" s="30"/>
      <c r="G34" s="42" t="s">
        <v>215</v>
      </c>
      <c r="H34" s="37">
        <v>95</v>
      </c>
      <c r="I34" s="38">
        <v>13</v>
      </c>
      <c r="J34" s="31">
        <f t="shared" si="8"/>
        <v>1235</v>
      </c>
      <c r="K34" s="32">
        <v>97.5</v>
      </c>
      <c r="L34" s="33">
        <v>13</v>
      </c>
      <c r="M34" s="32">
        <f t="shared" si="9"/>
        <v>1267.5</v>
      </c>
      <c r="N34" s="34">
        <v>100</v>
      </c>
      <c r="O34" s="35">
        <v>12</v>
      </c>
      <c r="P34" s="41">
        <f t="shared" si="10"/>
        <v>1200</v>
      </c>
      <c r="Q34" s="36">
        <f t="shared" si="11"/>
        <v>3702.5</v>
      </c>
      <c r="R34" s="19"/>
      <c r="S34" s="19" t="s">
        <v>93</v>
      </c>
      <c r="T34" s="19"/>
      <c r="U34" s="46"/>
    </row>
    <row r="35" spans="1:21" s="44" customFormat="1" ht="38.25" customHeight="1">
      <c r="A35" s="19">
        <v>23</v>
      </c>
      <c r="B35" s="43" t="s">
        <v>216</v>
      </c>
      <c r="C35" s="39" t="s">
        <v>35</v>
      </c>
      <c r="D35" s="28" t="s">
        <v>106</v>
      </c>
      <c r="E35" s="29">
        <v>94.5</v>
      </c>
      <c r="F35" s="30"/>
      <c r="G35" s="42" t="s">
        <v>207</v>
      </c>
      <c r="H35" s="37">
        <v>100</v>
      </c>
      <c r="I35" s="38">
        <v>13</v>
      </c>
      <c r="J35" s="31">
        <f t="shared" si="8"/>
        <v>1300</v>
      </c>
      <c r="K35" s="32">
        <v>102.5</v>
      </c>
      <c r="L35" s="33">
        <v>11</v>
      </c>
      <c r="M35" s="32">
        <f t="shared" si="9"/>
        <v>1127.5</v>
      </c>
      <c r="N35" s="34">
        <v>100</v>
      </c>
      <c r="O35" s="35">
        <v>12</v>
      </c>
      <c r="P35" s="41">
        <f t="shared" si="10"/>
        <v>1200</v>
      </c>
      <c r="Q35" s="36">
        <f t="shared" si="11"/>
        <v>3627.5</v>
      </c>
      <c r="R35" s="19"/>
      <c r="S35" s="19" t="s">
        <v>93</v>
      </c>
      <c r="T35" s="19"/>
      <c r="U35" s="46"/>
    </row>
    <row r="36" spans="1:21" s="44" customFormat="1" ht="38.25" customHeight="1">
      <c r="A36" s="19">
        <v>24</v>
      </c>
      <c r="B36" s="43" t="s">
        <v>217</v>
      </c>
      <c r="C36" s="39" t="s">
        <v>31</v>
      </c>
      <c r="D36" s="28" t="s">
        <v>233</v>
      </c>
      <c r="E36" s="29">
        <v>96.6</v>
      </c>
      <c r="F36" s="30"/>
      <c r="G36" s="42" t="s">
        <v>207</v>
      </c>
      <c r="H36" s="37">
        <v>90</v>
      </c>
      <c r="I36" s="38">
        <v>13</v>
      </c>
      <c r="J36" s="31">
        <f t="shared" si="8"/>
        <v>1170</v>
      </c>
      <c r="K36" s="32">
        <v>90</v>
      </c>
      <c r="L36" s="33">
        <v>13</v>
      </c>
      <c r="M36" s="32">
        <f t="shared" si="9"/>
        <v>1170</v>
      </c>
      <c r="N36" s="34">
        <v>90</v>
      </c>
      <c r="O36" s="35">
        <v>13</v>
      </c>
      <c r="P36" s="41">
        <f t="shared" si="10"/>
        <v>1170</v>
      </c>
      <c r="Q36" s="36">
        <f t="shared" si="11"/>
        <v>3510</v>
      </c>
      <c r="R36" s="19"/>
      <c r="S36" s="19" t="s">
        <v>94</v>
      </c>
      <c r="T36" s="19"/>
      <c r="U36" s="46"/>
    </row>
    <row r="37" spans="1:21" s="44" customFormat="1" ht="38.25" customHeight="1">
      <c r="A37" s="19">
        <v>25</v>
      </c>
      <c r="B37" s="43" t="s">
        <v>218</v>
      </c>
      <c r="C37" s="39" t="s">
        <v>190</v>
      </c>
      <c r="D37" s="28" t="s">
        <v>234</v>
      </c>
      <c r="E37" s="29">
        <v>98</v>
      </c>
      <c r="F37" s="30"/>
      <c r="G37" s="42" t="s">
        <v>222</v>
      </c>
      <c r="H37" s="37">
        <v>85</v>
      </c>
      <c r="I37" s="38">
        <v>13</v>
      </c>
      <c r="J37" s="31">
        <f t="shared" si="8"/>
        <v>1105</v>
      </c>
      <c r="K37" s="32">
        <v>90</v>
      </c>
      <c r="L37" s="33">
        <v>13</v>
      </c>
      <c r="M37" s="32">
        <f t="shared" si="9"/>
        <v>1170</v>
      </c>
      <c r="N37" s="34">
        <v>90</v>
      </c>
      <c r="O37" s="35">
        <v>12</v>
      </c>
      <c r="P37" s="41">
        <f t="shared" si="10"/>
        <v>1080</v>
      </c>
      <c r="Q37" s="36">
        <f t="shared" si="11"/>
        <v>3355</v>
      </c>
      <c r="R37" s="19"/>
      <c r="S37" s="19" t="s">
        <v>94</v>
      </c>
      <c r="T37" s="19"/>
      <c r="U37" s="46"/>
    </row>
    <row r="38" spans="1:21" s="44" customFormat="1" ht="38.25" customHeight="1">
      <c r="A38" s="19">
        <v>26</v>
      </c>
      <c r="B38" s="43" t="s">
        <v>225</v>
      </c>
      <c r="C38" s="39" t="s">
        <v>30</v>
      </c>
      <c r="D38" s="28" t="s">
        <v>105</v>
      </c>
      <c r="E38" s="29">
        <v>96.7</v>
      </c>
      <c r="F38" s="30"/>
      <c r="G38" s="42" t="s">
        <v>207</v>
      </c>
      <c r="H38" s="37">
        <v>87.5</v>
      </c>
      <c r="I38" s="38">
        <v>13</v>
      </c>
      <c r="J38" s="31">
        <f t="shared" si="8"/>
        <v>1137.5</v>
      </c>
      <c r="K38" s="32">
        <v>82.5</v>
      </c>
      <c r="L38" s="33">
        <v>0</v>
      </c>
      <c r="M38" s="32">
        <f t="shared" si="9"/>
        <v>0</v>
      </c>
      <c r="N38" s="34">
        <v>80</v>
      </c>
      <c r="O38" s="35">
        <v>8</v>
      </c>
      <c r="P38" s="41">
        <f t="shared" si="10"/>
        <v>640</v>
      </c>
      <c r="Q38" s="36">
        <f t="shared" si="11"/>
        <v>1777.5</v>
      </c>
      <c r="R38" s="19"/>
      <c r="S38" s="19" t="s">
        <v>95</v>
      </c>
      <c r="T38" s="19"/>
      <c r="U38" s="46"/>
    </row>
    <row r="39" spans="1:21" s="44" customFormat="1" ht="22.5" customHeight="1">
      <c r="A39" s="53" t="s">
        <v>235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5"/>
    </row>
    <row r="40" spans="1:21" s="44" customFormat="1" ht="32.25" customHeight="1">
      <c r="A40" s="18" t="s">
        <v>119</v>
      </c>
      <c r="B40" s="45" t="s">
        <v>194</v>
      </c>
      <c r="C40" s="18" t="s">
        <v>0</v>
      </c>
      <c r="D40" s="19" t="s">
        <v>195</v>
      </c>
      <c r="E40" s="18" t="s">
        <v>196</v>
      </c>
      <c r="F40" s="20" t="s">
        <v>197</v>
      </c>
      <c r="G40" s="20" t="s">
        <v>198</v>
      </c>
      <c r="H40" s="21" t="s">
        <v>199</v>
      </c>
      <c r="I40" s="22" t="s">
        <v>200</v>
      </c>
      <c r="J40" s="21" t="s">
        <v>4</v>
      </c>
      <c r="K40" s="23" t="s">
        <v>199</v>
      </c>
      <c r="L40" s="24" t="s">
        <v>201</v>
      </c>
      <c r="M40" s="23" t="s">
        <v>4</v>
      </c>
      <c r="N40" s="25" t="s">
        <v>199</v>
      </c>
      <c r="O40" s="26" t="s">
        <v>202</v>
      </c>
      <c r="P40" s="40" t="s">
        <v>4</v>
      </c>
      <c r="Q40" s="27" t="s">
        <v>203</v>
      </c>
      <c r="R40" s="18" t="s">
        <v>239</v>
      </c>
      <c r="S40" s="18" t="s">
        <v>204</v>
      </c>
      <c r="T40" s="18" t="s">
        <v>205</v>
      </c>
    </row>
    <row r="41" spans="1:21" s="44" customFormat="1" ht="38.25" customHeight="1">
      <c r="A41" s="19">
        <v>27</v>
      </c>
      <c r="B41" s="43" t="s">
        <v>206</v>
      </c>
      <c r="C41" s="39" t="s">
        <v>19</v>
      </c>
      <c r="D41" s="28" t="s">
        <v>182</v>
      </c>
      <c r="E41" s="29">
        <v>102.1</v>
      </c>
      <c r="F41" s="30"/>
      <c r="G41" s="14" t="s">
        <v>236</v>
      </c>
      <c r="H41" s="37">
        <v>122.5</v>
      </c>
      <c r="I41" s="38">
        <v>13</v>
      </c>
      <c r="J41" s="31">
        <f t="shared" ref="J41:J43" si="12">SUM(H41*I41)</f>
        <v>1592.5</v>
      </c>
      <c r="K41" s="32">
        <v>120</v>
      </c>
      <c r="L41" s="33">
        <v>13</v>
      </c>
      <c r="M41" s="32">
        <f t="shared" ref="M41:M43" si="13">SUM(K41*L41)</f>
        <v>1560</v>
      </c>
      <c r="N41" s="34">
        <v>120</v>
      </c>
      <c r="O41" s="35">
        <v>12</v>
      </c>
      <c r="P41" s="41">
        <f t="shared" ref="P41:P43" si="14">SUM(N41*O41)</f>
        <v>1440</v>
      </c>
      <c r="Q41" s="36">
        <f t="shared" ref="Q41:Q43" si="15">SUM(J41+M41+P41)</f>
        <v>4592.5</v>
      </c>
      <c r="R41" s="19"/>
      <c r="S41" s="19" t="s">
        <v>92</v>
      </c>
      <c r="T41" s="19"/>
      <c r="U41" s="46"/>
    </row>
    <row r="42" spans="1:21" s="44" customFormat="1" ht="38.25" customHeight="1">
      <c r="A42" s="19">
        <v>28</v>
      </c>
      <c r="B42" s="43" t="s">
        <v>208</v>
      </c>
      <c r="C42" s="39" t="s">
        <v>27</v>
      </c>
      <c r="D42" s="28" t="s">
        <v>108</v>
      </c>
      <c r="E42" s="29">
        <v>100.3</v>
      </c>
      <c r="F42" s="30"/>
      <c r="G42" s="14" t="s">
        <v>213</v>
      </c>
      <c r="H42" s="37">
        <v>102.5</v>
      </c>
      <c r="I42" s="38">
        <v>13</v>
      </c>
      <c r="J42" s="31">
        <f t="shared" si="12"/>
        <v>1332.5</v>
      </c>
      <c r="K42" s="32">
        <v>102.5</v>
      </c>
      <c r="L42" s="33">
        <v>13</v>
      </c>
      <c r="M42" s="32">
        <f t="shared" si="13"/>
        <v>1332.5</v>
      </c>
      <c r="N42" s="34">
        <v>105</v>
      </c>
      <c r="O42" s="35">
        <v>13</v>
      </c>
      <c r="P42" s="41">
        <f t="shared" si="14"/>
        <v>1365</v>
      </c>
      <c r="Q42" s="36">
        <f t="shared" si="15"/>
        <v>4030</v>
      </c>
      <c r="R42" s="19"/>
      <c r="S42" s="19" t="s">
        <v>93</v>
      </c>
      <c r="T42" s="19"/>
      <c r="U42" s="46"/>
    </row>
    <row r="43" spans="1:21" s="44" customFormat="1" ht="38.25" customHeight="1">
      <c r="A43" s="19">
        <v>29</v>
      </c>
      <c r="B43" s="43" t="s">
        <v>209</v>
      </c>
      <c r="C43" s="39" t="s">
        <v>21</v>
      </c>
      <c r="D43" s="28" t="s">
        <v>111</v>
      </c>
      <c r="E43" s="29">
        <v>101.8</v>
      </c>
      <c r="F43" s="30"/>
      <c r="G43" s="42" t="s">
        <v>210</v>
      </c>
      <c r="H43" s="37">
        <v>95</v>
      </c>
      <c r="I43" s="38">
        <v>13</v>
      </c>
      <c r="J43" s="31">
        <f t="shared" si="12"/>
        <v>1235</v>
      </c>
      <c r="K43" s="32">
        <v>95</v>
      </c>
      <c r="L43" s="33">
        <v>13</v>
      </c>
      <c r="M43" s="32">
        <f t="shared" si="13"/>
        <v>1235</v>
      </c>
      <c r="N43" s="34">
        <v>92.5</v>
      </c>
      <c r="O43" s="35">
        <v>12</v>
      </c>
      <c r="P43" s="41">
        <f t="shared" si="14"/>
        <v>1110</v>
      </c>
      <c r="Q43" s="36">
        <f t="shared" si="15"/>
        <v>3580</v>
      </c>
      <c r="R43" s="19"/>
      <c r="S43" s="19" t="s">
        <v>94</v>
      </c>
      <c r="T43" s="19"/>
      <c r="U43" s="46"/>
    </row>
    <row r="44" spans="1:21" s="44" customFormat="1" ht="22.5" customHeight="1">
      <c r="A44" s="53" t="s">
        <v>237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5"/>
    </row>
    <row r="45" spans="1:21" s="44" customFormat="1" ht="32.25" customHeight="1">
      <c r="A45" s="18" t="s">
        <v>119</v>
      </c>
      <c r="B45" s="45" t="s">
        <v>194</v>
      </c>
      <c r="C45" s="18" t="s">
        <v>0</v>
      </c>
      <c r="D45" s="19" t="s">
        <v>195</v>
      </c>
      <c r="E45" s="18" t="s">
        <v>196</v>
      </c>
      <c r="F45" s="20" t="s">
        <v>197</v>
      </c>
      <c r="G45" s="20" t="s">
        <v>198</v>
      </c>
      <c r="H45" s="21" t="s">
        <v>199</v>
      </c>
      <c r="I45" s="22" t="s">
        <v>200</v>
      </c>
      <c r="J45" s="21" t="s">
        <v>4</v>
      </c>
      <c r="K45" s="23" t="s">
        <v>199</v>
      </c>
      <c r="L45" s="24" t="s">
        <v>201</v>
      </c>
      <c r="M45" s="23" t="s">
        <v>4</v>
      </c>
      <c r="N45" s="25" t="s">
        <v>199</v>
      </c>
      <c r="O45" s="26" t="s">
        <v>202</v>
      </c>
      <c r="P45" s="40" t="s">
        <v>4</v>
      </c>
      <c r="Q45" s="27" t="s">
        <v>203</v>
      </c>
      <c r="R45" s="18" t="s">
        <v>239</v>
      </c>
      <c r="S45" s="18" t="s">
        <v>204</v>
      </c>
      <c r="T45" s="18" t="s">
        <v>205</v>
      </c>
    </row>
    <row r="46" spans="1:21" s="44" customFormat="1" ht="38.25" customHeight="1">
      <c r="A46" s="19">
        <v>30</v>
      </c>
      <c r="B46" s="43" t="s">
        <v>206</v>
      </c>
      <c r="C46" s="39" t="s">
        <v>38</v>
      </c>
      <c r="D46" s="28" t="s">
        <v>183</v>
      </c>
      <c r="E46" s="29">
        <v>114</v>
      </c>
      <c r="F46" s="30"/>
      <c r="G46" s="14" t="s">
        <v>232</v>
      </c>
      <c r="H46" s="37">
        <v>150</v>
      </c>
      <c r="I46" s="38">
        <v>13</v>
      </c>
      <c r="J46" s="31">
        <f t="shared" ref="J46:J48" si="16">SUM(H46*I46)</f>
        <v>1950</v>
      </c>
      <c r="K46" s="32">
        <v>145</v>
      </c>
      <c r="L46" s="33">
        <v>9</v>
      </c>
      <c r="M46" s="32">
        <f t="shared" ref="M46:M48" si="17">SUM(K46*L46)</f>
        <v>1305</v>
      </c>
      <c r="N46" s="34">
        <v>140</v>
      </c>
      <c r="O46" s="35">
        <v>13</v>
      </c>
      <c r="P46" s="41">
        <f t="shared" ref="P46:P48" si="18">SUM(N46*O46)</f>
        <v>1820</v>
      </c>
      <c r="Q46" s="36">
        <f t="shared" ref="Q46:Q48" si="19">SUM(J46+M46+P46)</f>
        <v>5075</v>
      </c>
      <c r="R46" s="19"/>
      <c r="S46" s="19" t="s">
        <v>92</v>
      </c>
      <c r="T46" s="19"/>
      <c r="U46" s="46"/>
    </row>
    <row r="47" spans="1:21" s="44" customFormat="1" ht="38.25" customHeight="1">
      <c r="A47" s="19">
        <v>31</v>
      </c>
      <c r="B47" s="43" t="s">
        <v>208</v>
      </c>
      <c r="C47" s="39" t="s">
        <v>191</v>
      </c>
      <c r="D47" s="28" t="s">
        <v>245</v>
      </c>
      <c r="E47" s="29">
        <v>112.5</v>
      </c>
      <c r="F47" s="30"/>
      <c r="G47" s="42" t="s">
        <v>215</v>
      </c>
      <c r="H47" s="37">
        <v>120</v>
      </c>
      <c r="I47" s="38">
        <v>13</v>
      </c>
      <c r="J47" s="31">
        <f t="shared" si="16"/>
        <v>1560</v>
      </c>
      <c r="K47" s="32">
        <v>120</v>
      </c>
      <c r="L47" s="33">
        <v>13</v>
      </c>
      <c r="M47" s="32">
        <f t="shared" si="17"/>
        <v>1560</v>
      </c>
      <c r="N47" s="34">
        <v>115</v>
      </c>
      <c r="O47" s="35">
        <v>13</v>
      </c>
      <c r="P47" s="41">
        <f t="shared" si="18"/>
        <v>1495</v>
      </c>
      <c r="Q47" s="36">
        <f t="shared" si="19"/>
        <v>4615</v>
      </c>
      <c r="R47" s="19"/>
      <c r="S47" s="19" t="s">
        <v>93</v>
      </c>
      <c r="T47" s="19"/>
      <c r="U47" s="46"/>
    </row>
    <row r="48" spans="1:21" s="44" customFormat="1" ht="38.25" customHeight="1">
      <c r="A48" s="19">
        <v>32</v>
      </c>
      <c r="B48" s="43" t="s">
        <v>209</v>
      </c>
      <c r="C48" s="39" t="s">
        <v>26</v>
      </c>
      <c r="D48" s="28" t="s">
        <v>180</v>
      </c>
      <c r="E48" s="29">
        <v>121.8</v>
      </c>
      <c r="F48" s="30"/>
      <c r="G48" s="14" t="s">
        <v>213</v>
      </c>
      <c r="H48" s="37">
        <v>100</v>
      </c>
      <c r="I48" s="38">
        <v>13</v>
      </c>
      <c r="J48" s="31">
        <f t="shared" si="16"/>
        <v>1300</v>
      </c>
      <c r="K48" s="32">
        <v>95</v>
      </c>
      <c r="L48" s="33">
        <v>13</v>
      </c>
      <c r="M48" s="32">
        <f t="shared" si="17"/>
        <v>1235</v>
      </c>
      <c r="N48" s="34">
        <v>100</v>
      </c>
      <c r="O48" s="35">
        <v>11</v>
      </c>
      <c r="P48" s="41">
        <f t="shared" si="18"/>
        <v>1100</v>
      </c>
      <c r="Q48" s="36">
        <f t="shared" si="19"/>
        <v>3635</v>
      </c>
      <c r="R48" s="19"/>
      <c r="S48" s="19" t="s">
        <v>95</v>
      </c>
      <c r="T48" s="19"/>
      <c r="U48" s="46"/>
    </row>
    <row r="49" spans="1:21" s="44" customFormat="1" ht="22.5" customHeight="1">
      <c r="A49" s="53" t="s">
        <v>238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5"/>
    </row>
    <row r="50" spans="1:21" s="44" customFormat="1" ht="32.25" customHeight="1">
      <c r="A50" s="18" t="s">
        <v>119</v>
      </c>
      <c r="B50" s="45" t="s">
        <v>194</v>
      </c>
      <c r="C50" s="18" t="s">
        <v>0</v>
      </c>
      <c r="D50" s="19" t="s">
        <v>195</v>
      </c>
      <c r="E50" s="18" t="s">
        <v>196</v>
      </c>
      <c r="F50" s="20" t="s">
        <v>197</v>
      </c>
      <c r="G50" s="20" t="s">
        <v>198</v>
      </c>
      <c r="H50" s="21" t="s">
        <v>199</v>
      </c>
      <c r="I50" s="22" t="s">
        <v>200</v>
      </c>
      <c r="J50" s="21" t="s">
        <v>4</v>
      </c>
      <c r="K50" s="23" t="s">
        <v>199</v>
      </c>
      <c r="L50" s="24" t="s">
        <v>201</v>
      </c>
      <c r="M50" s="23" t="s">
        <v>4</v>
      </c>
      <c r="N50" s="25" t="s">
        <v>199</v>
      </c>
      <c r="O50" s="26" t="s">
        <v>202</v>
      </c>
      <c r="P50" s="40" t="s">
        <v>4</v>
      </c>
      <c r="Q50" s="27" t="s">
        <v>203</v>
      </c>
      <c r="R50" s="18" t="s">
        <v>239</v>
      </c>
      <c r="S50" s="18" t="s">
        <v>204</v>
      </c>
      <c r="T50" s="18" t="s">
        <v>205</v>
      </c>
    </row>
    <row r="51" spans="1:21" s="44" customFormat="1" ht="38.25" customHeight="1">
      <c r="A51" s="19">
        <v>33</v>
      </c>
      <c r="B51" s="43" t="s">
        <v>206</v>
      </c>
      <c r="C51" s="39" t="s">
        <v>89</v>
      </c>
      <c r="D51" s="28" t="s">
        <v>185</v>
      </c>
      <c r="E51" s="29">
        <v>83.2</v>
      </c>
      <c r="F51" s="30"/>
      <c r="G51" s="42" t="s">
        <v>222</v>
      </c>
      <c r="H51" s="37">
        <v>110</v>
      </c>
      <c r="I51" s="38">
        <v>13</v>
      </c>
      <c r="J51" s="31">
        <f>SUM(H51*I51)</f>
        <v>1430</v>
      </c>
      <c r="K51" s="32">
        <v>115</v>
      </c>
      <c r="L51" s="33">
        <v>12</v>
      </c>
      <c r="M51" s="32">
        <f>SUM(K51*L51)</f>
        <v>1380</v>
      </c>
      <c r="N51" s="34">
        <v>110</v>
      </c>
      <c r="O51" s="35">
        <v>13</v>
      </c>
      <c r="P51" s="41">
        <f>SUM(N51*O51)</f>
        <v>1430</v>
      </c>
      <c r="Q51" s="61">
        <f>SUM(J51+M51+P51)</f>
        <v>4240</v>
      </c>
      <c r="R51" s="62">
        <f>SUM(Q51/E51)</f>
        <v>50.96153846153846</v>
      </c>
      <c r="S51" s="19" t="s">
        <v>92</v>
      </c>
      <c r="T51" s="19"/>
      <c r="U51" s="46"/>
    </row>
    <row r="52" spans="1:21" s="44" customFormat="1" ht="38.25" customHeight="1">
      <c r="A52" s="19">
        <v>34</v>
      </c>
      <c r="B52" s="43" t="s">
        <v>208</v>
      </c>
      <c r="C52" s="39" t="s">
        <v>22</v>
      </c>
      <c r="D52" s="28" t="s">
        <v>177</v>
      </c>
      <c r="E52" s="29">
        <v>102.2</v>
      </c>
      <c r="F52" s="30"/>
      <c r="G52" s="42" t="s">
        <v>215</v>
      </c>
      <c r="H52" s="37">
        <v>120</v>
      </c>
      <c r="I52" s="38">
        <v>13</v>
      </c>
      <c r="J52" s="31">
        <f t="shared" ref="J52:J61" si="20">SUM(H52*I52)</f>
        <v>1560</v>
      </c>
      <c r="K52" s="32">
        <v>120</v>
      </c>
      <c r="L52" s="33">
        <v>13</v>
      </c>
      <c r="M52" s="32">
        <f t="shared" ref="M52:M61" si="21">SUM(K52*L52)</f>
        <v>1560</v>
      </c>
      <c r="N52" s="34">
        <v>120</v>
      </c>
      <c r="O52" s="35">
        <v>13</v>
      </c>
      <c r="P52" s="41">
        <f t="shared" ref="P52:P61" si="22">SUM(N52*O52)</f>
        <v>1560</v>
      </c>
      <c r="Q52" s="61">
        <f t="shared" ref="Q52:Q61" si="23">SUM(J52+M52+P52)</f>
        <v>4680</v>
      </c>
      <c r="R52" s="62">
        <f>SUM(Q52/E52)</f>
        <v>45.792563600782778</v>
      </c>
      <c r="S52" s="19" t="s">
        <v>92</v>
      </c>
      <c r="T52" s="19"/>
      <c r="U52" s="46"/>
    </row>
    <row r="53" spans="1:21" s="44" customFormat="1" ht="38.25" customHeight="1">
      <c r="A53" s="19">
        <v>35</v>
      </c>
      <c r="B53" s="43" t="s">
        <v>209</v>
      </c>
      <c r="C53" s="39" t="s">
        <v>214</v>
      </c>
      <c r="D53" s="28" t="s">
        <v>96</v>
      </c>
      <c r="E53" s="29">
        <v>75.2</v>
      </c>
      <c r="F53" s="30"/>
      <c r="G53" s="42" t="s">
        <v>215</v>
      </c>
      <c r="H53" s="37">
        <v>90</v>
      </c>
      <c r="I53" s="38">
        <v>13</v>
      </c>
      <c r="J53" s="31">
        <f t="shared" si="20"/>
        <v>1170</v>
      </c>
      <c r="K53" s="32">
        <v>90</v>
      </c>
      <c r="L53" s="33">
        <v>13</v>
      </c>
      <c r="M53" s="32">
        <f t="shared" si="21"/>
        <v>1170</v>
      </c>
      <c r="N53" s="34">
        <v>90</v>
      </c>
      <c r="O53" s="35">
        <v>12</v>
      </c>
      <c r="P53" s="41">
        <f t="shared" si="22"/>
        <v>1080</v>
      </c>
      <c r="Q53" s="61">
        <f t="shared" si="23"/>
        <v>3420</v>
      </c>
      <c r="R53" s="62">
        <f t="shared" ref="R53:R61" si="24">SUM(Q53/E53)</f>
        <v>45.478723404255319</v>
      </c>
      <c r="S53" s="19" t="s">
        <v>92</v>
      </c>
      <c r="T53" s="19"/>
      <c r="U53" s="46"/>
    </row>
    <row r="54" spans="1:21" s="44" customFormat="1" ht="38.25" customHeight="1">
      <c r="A54" s="19">
        <v>36</v>
      </c>
      <c r="B54" s="43" t="s">
        <v>216</v>
      </c>
      <c r="C54" s="39" t="s">
        <v>19</v>
      </c>
      <c r="D54" s="28" t="s">
        <v>182</v>
      </c>
      <c r="E54" s="29">
        <v>102.1</v>
      </c>
      <c r="F54" s="30"/>
      <c r="G54" s="14" t="s">
        <v>251</v>
      </c>
      <c r="H54" s="37">
        <v>122.5</v>
      </c>
      <c r="I54" s="38">
        <v>13</v>
      </c>
      <c r="J54" s="31">
        <f t="shared" si="20"/>
        <v>1592.5</v>
      </c>
      <c r="K54" s="32">
        <v>120</v>
      </c>
      <c r="L54" s="33">
        <v>13</v>
      </c>
      <c r="M54" s="32">
        <f t="shared" si="21"/>
        <v>1560</v>
      </c>
      <c r="N54" s="34">
        <v>120</v>
      </c>
      <c r="O54" s="35">
        <v>12</v>
      </c>
      <c r="P54" s="41">
        <f t="shared" si="22"/>
        <v>1440</v>
      </c>
      <c r="Q54" s="61">
        <f t="shared" si="23"/>
        <v>4592.5</v>
      </c>
      <c r="R54" s="62">
        <f t="shared" si="24"/>
        <v>44.980411361410383</v>
      </c>
      <c r="S54" s="19" t="s">
        <v>92</v>
      </c>
      <c r="T54" s="19"/>
      <c r="U54" s="46"/>
    </row>
    <row r="55" spans="1:21" s="44" customFormat="1" ht="38.25" customHeight="1">
      <c r="A55" s="19">
        <v>37</v>
      </c>
      <c r="B55" s="43" t="s">
        <v>217</v>
      </c>
      <c r="C55" s="39" t="s">
        <v>24</v>
      </c>
      <c r="D55" s="28" t="s">
        <v>101</v>
      </c>
      <c r="E55" s="29">
        <v>78.2</v>
      </c>
      <c r="F55" s="30"/>
      <c r="G55" s="42" t="s">
        <v>215</v>
      </c>
      <c r="H55" s="37">
        <v>85</v>
      </c>
      <c r="I55" s="38">
        <v>13</v>
      </c>
      <c r="J55" s="31">
        <f t="shared" si="20"/>
        <v>1105</v>
      </c>
      <c r="K55" s="32">
        <v>85</v>
      </c>
      <c r="L55" s="33">
        <v>13</v>
      </c>
      <c r="M55" s="32">
        <f t="shared" si="21"/>
        <v>1105</v>
      </c>
      <c r="N55" s="34">
        <v>85</v>
      </c>
      <c r="O55" s="35">
        <v>12</v>
      </c>
      <c r="P55" s="41">
        <f t="shared" si="22"/>
        <v>1020</v>
      </c>
      <c r="Q55" s="61">
        <f t="shared" si="23"/>
        <v>3230</v>
      </c>
      <c r="R55" s="62">
        <f t="shared" si="24"/>
        <v>41.304347826086953</v>
      </c>
      <c r="S55" s="19" t="s">
        <v>92</v>
      </c>
      <c r="T55" s="19"/>
      <c r="U55" s="46"/>
    </row>
    <row r="56" spans="1:21" s="44" customFormat="1" ht="38.25" customHeight="1">
      <c r="A56" s="19">
        <v>38</v>
      </c>
      <c r="B56" s="43" t="s">
        <v>218</v>
      </c>
      <c r="C56" s="39" t="s">
        <v>191</v>
      </c>
      <c r="D56" s="28" t="s">
        <v>245</v>
      </c>
      <c r="E56" s="29">
        <v>112.5</v>
      </c>
      <c r="F56" s="30"/>
      <c r="G56" s="42" t="s">
        <v>215</v>
      </c>
      <c r="H56" s="37">
        <v>120</v>
      </c>
      <c r="I56" s="38">
        <v>13</v>
      </c>
      <c r="J56" s="31">
        <f t="shared" si="20"/>
        <v>1560</v>
      </c>
      <c r="K56" s="32">
        <v>120</v>
      </c>
      <c r="L56" s="33">
        <v>13</v>
      </c>
      <c r="M56" s="32">
        <f t="shared" si="21"/>
        <v>1560</v>
      </c>
      <c r="N56" s="34">
        <v>115</v>
      </c>
      <c r="O56" s="35">
        <v>13</v>
      </c>
      <c r="P56" s="41">
        <f t="shared" si="22"/>
        <v>1495</v>
      </c>
      <c r="Q56" s="61">
        <f t="shared" si="23"/>
        <v>4615</v>
      </c>
      <c r="R56" s="62">
        <f t="shared" si="24"/>
        <v>41.022222222222226</v>
      </c>
      <c r="S56" s="19" t="s">
        <v>93</v>
      </c>
      <c r="T56" s="19"/>
      <c r="U56" s="46"/>
    </row>
    <row r="57" spans="1:21" s="44" customFormat="1" ht="38.25" customHeight="1">
      <c r="A57" s="19">
        <v>39</v>
      </c>
      <c r="B57" s="43" t="s">
        <v>225</v>
      </c>
      <c r="C57" s="39" t="s">
        <v>15</v>
      </c>
      <c r="D57" s="28" t="s">
        <v>219</v>
      </c>
      <c r="E57" s="29">
        <v>80</v>
      </c>
      <c r="F57" s="30"/>
      <c r="G57" s="42" t="s">
        <v>215</v>
      </c>
      <c r="H57" s="37">
        <v>82.5</v>
      </c>
      <c r="I57" s="38">
        <v>13</v>
      </c>
      <c r="J57" s="31">
        <f t="shared" si="20"/>
        <v>1072.5</v>
      </c>
      <c r="K57" s="32">
        <v>82.5</v>
      </c>
      <c r="L57" s="33">
        <v>13</v>
      </c>
      <c r="M57" s="32">
        <f t="shared" si="21"/>
        <v>1072.5</v>
      </c>
      <c r="N57" s="34">
        <v>82.5</v>
      </c>
      <c r="O57" s="35">
        <v>13</v>
      </c>
      <c r="P57" s="41">
        <f t="shared" si="22"/>
        <v>1072.5</v>
      </c>
      <c r="Q57" s="61">
        <f t="shared" si="23"/>
        <v>3217.5</v>
      </c>
      <c r="R57" s="62">
        <f t="shared" si="24"/>
        <v>40.21875</v>
      </c>
      <c r="S57" s="19" t="s">
        <v>92</v>
      </c>
      <c r="T57" s="19"/>
      <c r="U57" s="46"/>
    </row>
    <row r="58" spans="1:21" s="44" customFormat="1" ht="38.25" customHeight="1">
      <c r="A58" s="19">
        <v>40</v>
      </c>
      <c r="B58" s="43" t="s">
        <v>226</v>
      </c>
      <c r="C58" s="39" t="s">
        <v>40</v>
      </c>
      <c r="D58" s="28" t="s">
        <v>116</v>
      </c>
      <c r="E58" s="29">
        <v>84.8</v>
      </c>
      <c r="F58" s="30"/>
      <c r="G58" s="42" t="s">
        <v>229</v>
      </c>
      <c r="H58" s="37">
        <v>87.5</v>
      </c>
      <c r="I58" s="38">
        <v>13</v>
      </c>
      <c r="J58" s="31">
        <f t="shared" si="20"/>
        <v>1137.5</v>
      </c>
      <c r="K58" s="32">
        <v>87.5</v>
      </c>
      <c r="L58" s="33">
        <v>13</v>
      </c>
      <c r="M58" s="32">
        <f t="shared" si="21"/>
        <v>1137.5</v>
      </c>
      <c r="N58" s="34">
        <v>87.5</v>
      </c>
      <c r="O58" s="35">
        <v>12</v>
      </c>
      <c r="P58" s="41">
        <f t="shared" si="22"/>
        <v>1050</v>
      </c>
      <c r="Q58" s="61">
        <f t="shared" si="23"/>
        <v>3325</v>
      </c>
      <c r="R58" s="62">
        <f t="shared" si="24"/>
        <v>39.209905660377359</v>
      </c>
      <c r="S58" s="19" t="s">
        <v>93</v>
      </c>
      <c r="T58" s="19"/>
      <c r="U58" s="46"/>
    </row>
    <row r="59" spans="1:21" s="44" customFormat="1" ht="38.25" customHeight="1">
      <c r="A59" s="19">
        <v>41</v>
      </c>
      <c r="B59" s="43" t="s">
        <v>227</v>
      </c>
      <c r="C59" s="39" t="s">
        <v>20</v>
      </c>
      <c r="D59" s="28" t="s">
        <v>181</v>
      </c>
      <c r="E59" s="29">
        <v>95.7</v>
      </c>
      <c r="F59" s="30"/>
      <c r="G59" s="42" t="s">
        <v>215</v>
      </c>
      <c r="H59" s="37">
        <v>95</v>
      </c>
      <c r="I59" s="38">
        <v>13</v>
      </c>
      <c r="J59" s="31">
        <f t="shared" si="20"/>
        <v>1235</v>
      </c>
      <c r="K59" s="32">
        <v>97.5</v>
      </c>
      <c r="L59" s="33">
        <v>13</v>
      </c>
      <c r="M59" s="32">
        <f t="shared" si="21"/>
        <v>1267.5</v>
      </c>
      <c r="N59" s="34">
        <v>100</v>
      </c>
      <c r="O59" s="35">
        <v>12</v>
      </c>
      <c r="P59" s="41">
        <f t="shared" si="22"/>
        <v>1200</v>
      </c>
      <c r="Q59" s="61">
        <f t="shared" si="23"/>
        <v>3702.5</v>
      </c>
      <c r="R59" s="62">
        <f t="shared" si="24"/>
        <v>38.688610240334377</v>
      </c>
      <c r="S59" s="19" t="s">
        <v>93</v>
      </c>
      <c r="T59" s="19"/>
      <c r="U59" s="46"/>
    </row>
    <row r="60" spans="1:21" s="44" customFormat="1" ht="38.25" customHeight="1">
      <c r="A60" s="19">
        <v>42</v>
      </c>
      <c r="B60" s="43" t="s">
        <v>228</v>
      </c>
      <c r="C60" s="39" t="s">
        <v>25</v>
      </c>
      <c r="D60" s="28" t="s">
        <v>103</v>
      </c>
      <c r="E60" s="29">
        <v>89.2</v>
      </c>
      <c r="F60" s="30"/>
      <c r="G60" s="14" t="s">
        <v>213</v>
      </c>
      <c r="H60" s="37">
        <v>100</v>
      </c>
      <c r="I60" s="38">
        <v>12</v>
      </c>
      <c r="J60" s="31">
        <f t="shared" si="20"/>
        <v>1200</v>
      </c>
      <c r="K60" s="32">
        <v>95</v>
      </c>
      <c r="L60" s="33">
        <v>12</v>
      </c>
      <c r="M60" s="32">
        <f t="shared" si="21"/>
        <v>1140</v>
      </c>
      <c r="N60" s="34">
        <v>95</v>
      </c>
      <c r="O60" s="35">
        <v>11</v>
      </c>
      <c r="P60" s="41">
        <f t="shared" si="22"/>
        <v>1045</v>
      </c>
      <c r="Q60" s="61">
        <f t="shared" si="23"/>
        <v>3385</v>
      </c>
      <c r="R60" s="62">
        <f t="shared" si="24"/>
        <v>37.948430493273541</v>
      </c>
      <c r="S60" s="19" t="s">
        <v>93</v>
      </c>
      <c r="T60" s="19"/>
      <c r="U60" s="46"/>
    </row>
    <row r="61" spans="1:21" s="44" customFormat="1" ht="38.25" customHeight="1">
      <c r="A61" s="19">
        <v>43</v>
      </c>
      <c r="B61" s="43" t="s">
        <v>240</v>
      </c>
      <c r="C61" s="39" t="s">
        <v>31</v>
      </c>
      <c r="D61" s="28" t="s">
        <v>233</v>
      </c>
      <c r="E61" s="29">
        <v>96.6</v>
      </c>
      <c r="F61" s="30"/>
      <c r="G61" s="42" t="s">
        <v>207</v>
      </c>
      <c r="H61" s="37">
        <v>90</v>
      </c>
      <c r="I61" s="38">
        <v>13</v>
      </c>
      <c r="J61" s="31">
        <f t="shared" si="20"/>
        <v>1170</v>
      </c>
      <c r="K61" s="32">
        <v>90</v>
      </c>
      <c r="L61" s="33">
        <v>13</v>
      </c>
      <c r="M61" s="32">
        <f t="shared" si="21"/>
        <v>1170</v>
      </c>
      <c r="N61" s="34">
        <v>90</v>
      </c>
      <c r="O61" s="35">
        <v>13</v>
      </c>
      <c r="P61" s="41">
        <f t="shared" si="22"/>
        <v>1170</v>
      </c>
      <c r="Q61" s="61">
        <f t="shared" si="23"/>
        <v>3510</v>
      </c>
      <c r="R61" s="62">
        <f t="shared" si="24"/>
        <v>36.33540372670808</v>
      </c>
      <c r="S61" s="19" t="s">
        <v>94</v>
      </c>
      <c r="T61" s="19"/>
      <c r="U61" s="46"/>
    </row>
    <row r="62" spans="1:21" s="44" customFormat="1" ht="38.25" customHeight="1">
      <c r="A62" s="19">
        <v>44</v>
      </c>
      <c r="B62" s="43" t="s">
        <v>241</v>
      </c>
      <c r="C62" s="39" t="s">
        <v>29</v>
      </c>
      <c r="D62" s="28" t="s">
        <v>107</v>
      </c>
      <c r="E62" s="29">
        <v>89.3</v>
      </c>
      <c r="F62" s="30"/>
      <c r="G62" s="42" t="s">
        <v>207</v>
      </c>
      <c r="H62" s="37">
        <v>72.5</v>
      </c>
      <c r="I62" s="38">
        <v>13</v>
      </c>
      <c r="J62" s="31">
        <f>SUM(H62*I62)</f>
        <v>942.5</v>
      </c>
      <c r="K62" s="32">
        <v>75</v>
      </c>
      <c r="L62" s="33">
        <v>13</v>
      </c>
      <c r="M62" s="32">
        <f>SUM(K62*L62)</f>
        <v>975</v>
      </c>
      <c r="N62" s="34">
        <v>75</v>
      </c>
      <c r="O62" s="35">
        <v>13</v>
      </c>
      <c r="P62" s="41">
        <f>SUM(N62*O62)</f>
        <v>975</v>
      </c>
      <c r="Q62" s="61">
        <f>SUM(J62+M62+P62)</f>
        <v>2892.5</v>
      </c>
      <c r="R62" s="62">
        <f>SUM(Q62/E62)</f>
        <v>32.390817469204926</v>
      </c>
      <c r="S62" s="19" t="s">
        <v>94</v>
      </c>
      <c r="T62" s="19"/>
      <c r="U62" s="46"/>
    </row>
    <row r="63" spans="1:21" s="44" customFormat="1" ht="38.25" customHeight="1">
      <c r="A63" s="19">
        <v>45</v>
      </c>
      <c r="B63" s="43" t="s">
        <v>242</v>
      </c>
      <c r="C63" s="39" t="s">
        <v>11</v>
      </c>
      <c r="D63" s="28" t="s">
        <v>104</v>
      </c>
      <c r="E63" s="29">
        <v>83.7</v>
      </c>
      <c r="F63" s="30"/>
      <c r="G63" s="42" t="s">
        <v>215</v>
      </c>
      <c r="H63" s="37">
        <v>77.5</v>
      </c>
      <c r="I63" s="38">
        <v>9</v>
      </c>
      <c r="J63" s="31">
        <f>SUM(H63*I63)</f>
        <v>697.5</v>
      </c>
      <c r="K63" s="32">
        <v>75</v>
      </c>
      <c r="L63" s="33">
        <v>12</v>
      </c>
      <c r="M63" s="32">
        <f>SUM(K63*L63)</f>
        <v>900</v>
      </c>
      <c r="N63" s="34">
        <v>75</v>
      </c>
      <c r="O63" s="35">
        <v>8</v>
      </c>
      <c r="P63" s="41">
        <f>SUM(N63*O63)</f>
        <v>600</v>
      </c>
      <c r="Q63" s="61">
        <f>SUM(J63+M63+P63)</f>
        <v>2197.5</v>
      </c>
      <c r="R63" s="62">
        <f>SUM(Q63/E63)</f>
        <v>26.25448028673835</v>
      </c>
      <c r="S63" s="19" t="s">
        <v>95</v>
      </c>
      <c r="T63" s="19"/>
      <c r="U63" s="46"/>
    </row>
    <row r="64" spans="1:21" s="44" customFormat="1" ht="38.25" customHeight="1">
      <c r="A64" s="19">
        <v>46</v>
      </c>
      <c r="B64" s="43" t="s">
        <v>243</v>
      </c>
      <c r="C64" s="39" t="s">
        <v>30</v>
      </c>
      <c r="D64" s="28" t="s">
        <v>105</v>
      </c>
      <c r="E64" s="29">
        <v>96.7</v>
      </c>
      <c r="F64" s="30"/>
      <c r="G64" s="42" t="s">
        <v>207</v>
      </c>
      <c r="H64" s="37">
        <v>87.5</v>
      </c>
      <c r="I64" s="38">
        <v>13</v>
      </c>
      <c r="J64" s="31">
        <f t="shared" ref="J64" si="25">SUM(H64*I64)</f>
        <v>1137.5</v>
      </c>
      <c r="K64" s="32">
        <v>82.5</v>
      </c>
      <c r="L64" s="33">
        <v>0</v>
      </c>
      <c r="M64" s="32">
        <f t="shared" ref="M64" si="26">SUM(K64*L64)</f>
        <v>0</v>
      </c>
      <c r="N64" s="34">
        <v>80</v>
      </c>
      <c r="O64" s="35">
        <v>8</v>
      </c>
      <c r="P64" s="41">
        <f t="shared" ref="P64" si="27">SUM(N64*O64)</f>
        <v>640</v>
      </c>
      <c r="Q64" s="61">
        <f>SUM(J64+M64+P64)</f>
        <v>1777.5</v>
      </c>
      <c r="R64" s="62">
        <f>SUM(Q64/E64)</f>
        <v>18.381592554291622</v>
      </c>
      <c r="S64" s="19" t="s">
        <v>95</v>
      </c>
      <c r="T64" s="19"/>
      <c r="U64" s="46"/>
    </row>
    <row r="65" spans="1:21" s="44" customFormat="1" ht="22.5" customHeight="1">
      <c r="A65" s="53" t="s">
        <v>244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5"/>
    </row>
    <row r="66" spans="1:21" s="44" customFormat="1" ht="32.25" customHeight="1">
      <c r="A66" s="18" t="s">
        <v>119</v>
      </c>
      <c r="B66" s="45" t="s">
        <v>194</v>
      </c>
      <c r="C66" s="18" t="s">
        <v>0</v>
      </c>
      <c r="D66" s="19" t="s">
        <v>195</v>
      </c>
      <c r="E66" s="18" t="s">
        <v>196</v>
      </c>
      <c r="F66" s="20" t="s">
        <v>197</v>
      </c>
      <c r="G66" s="20" t="s">
        <v>198</v>
      </c>
      <c r="H66" s="21" t="s">
        <v>199</v>
      </c>
      <c r="I66" s="22" t="s">
        <v>200</v>
      </c>
      <c r="J66" s="21" t="s">
        <v>4</v>
      </c>
      <c r="K66" s="23" t="s">
        <v>199</v>
      </c>
      <c r="L66" s="24" t="s">
        <v>201</v>
      </c>
      <c r="M66" s="23" t="s">
        <v>4</v>
      </c>
      <c r="N66" s="25" t="s">
        <v>199</v>
      </c>
      <c r="O66" s="26" t="s">
        <v>202</v>
      </c>
      <c r="P66" s="40" t="s">
        <v>4</v>
      </c>
      <c r="Q66" s="27" t="s">
        <v>203</v>
      </c>
      <c r="R66" s="18" t="s">
        <v>239</v>
      </c>
      <c r="S66" s="18" t="s">
        <v>204</v>
      </c>
      <c r="T66" s="18" t="s">
        <v>205</v>
      </c>
    </row>
    <row r="67" spans="1:21" s="44" customFormat="1" ht="38.25" customHeight="1">
      <c r="A67" s="19">
        <v>47</v>
      </c>
      <c r="B67" s="43" t="s">
        <v>206</v>
      </c>
      <c r="C67" s="39" t="s">
        <v>22</v>
      </c>
      <c r="D67" s="28" t="s">
        <v>177</v>
      </c>
      <c r="E67" s="29">
        <v>102.2</v>
      </c>
      <c r="F67" s="30"/>
      <c r="G67" s="42" t="s">
        <v>215</v>
      </c>
      <c r="H67" s="37">
        <v>120</v>
      </c>
      <c r="I67" s="38">
        <v>13</v>
      </c>
      <c r="J67" s="31">
        <f t="shared" ref="J67:J71" si="28">SUM(H67*I67)</f>
        <v>1560</v>
      </c>
      <c r="K67" s="32">
        <v>120</v>
      </c>
      <c r="L67" s="33">
        <v>13</v>
      </c>
      <c r="M67" s="32">
        <f t="shared" ref="M67:M71" si="29">SUM(K67*L67)</f>
        <v>1560</v>
      </c>
      <c r="N67" s="34">
        <v>120</v>
      </c>
      <c r="O67" s="35">
        <v>13</v>
      </c>
      <c r="P67" s="41">
        <f t="shared" ref="P67:P71" si="30">SUM(N67*O67)</f>
        <v>1560</v>
      </c>
      <c r="Q67" s="61">
        <f t="shared" ref="Q67:Q71" si="31">SUM(J67+M67+P67)</f>
        <v>4680</v>
      </c>
      <c r="R67" s="62">
        <f>SUM(Q67/E67)</f>
        <v>45.792563600782778</v>
      </c>
      <c r="S67" s="19" t="s">
        <v>92</v>
      </c>
      <c r="T67" s="19"/>
      <c r="U67" s="46"/>
    </row>
    <row r="68" spans="1:21" s="44" customFormat="1" ht="38.25" customHeight="1">
      <c r="A68" s="19">
        <v>48</v>
      </c>
      <c r="B68" s="43" t="s">
        <v>208</v>
      </c>
      <c r="C68" s="39" t="s">
        <v>214</v>
      </c>
      <c r="D68" s="28" t="s">
        <v>96</v>
      </c>
      <c r="E68" s="29">
        <v>75.2</v>
      </c>
      <c r="F68" s="30"/>
      <c r="G68" s="42" t="s">
        <v>215</v>
      </c>
      <c r="H68" s="37">
        <v>90</v>
      </c>
      <c r="I68" s="38">
        <v>13</v>
      </c>
      <c r="J68" s="31">
        <f t="shared" si="28"/>
        <v>1170</v>
      </c>
      <c r="K68" s="32">
        <v>90</v>
      </c>
      <c r="L68" s="33">
        <v>13</v>
      </c>
      <c r="M68" s="32">
        <f t="shared" si="29"/>
        <v>1170</v>
      </c>
      <c r="N68" s="34">
        <v>90</v>
      </c>
      <c r="O68" s="35">
        <v>12</v>
      </c>
      <c r="P68" s="41">
        <f t="shared" si="30"/>
        <v>1080</v>
      </c>
      <c r="Q68" s="61">
        <f t="shared" si="31"/>
        <v>3420</v>
      </c>
      <c r="R68" s="62">
        <f t="shared" ref="R68:R71" si="32">SUM(Q68/E68)</f>
        <v>45.478723404255319</v>
      </c>
      <c r="S68" s="19" t="s">
        <v>92</v>
      </c>
      <c r="T68" s="19"/>
      <c r="U68" s="46"/>
    </row>
    <row r="69" spans="1:21" s="44" customFormat="1" ht="38.25" customHeight="1">
      <c r="A69" s="19">
        <v>49</v>
      </c>
      <c r="B69" s="43" t="s">
        <v>209</v>
      </c>
      <c r="C69" s="39" t="s">
        <v>24</v>
      </c>
      <c r="D69" s="28" t="s">
        <v>101</v>
      </c>
      <c r="E69" s="29">
        <v>78.2</v>
      </c>
      <c r="F69" s="30"/>
      <c r="G69" s="42" t="s">
        <v>215</v>
      </c>
      <c r="H69" s="37">
        <v>85</v>
      </c>
      <c r="I69" s="38">
        <v>13</v>
      </c>
      <c r="J69" s="31">
        <f t="shared" si="28"/>
        <v>1105</v>
      </c>
      <c r="K69" s="32">
        <v>85</v>
      </c>
      <c r="L69" s="33">
        <v>13</v>
      </c>
      <c r="M69" s="32">
        <f t="shared" si="29"/>
        <v>1105</v>
      </c>
      <c r="N69" s="34">
        <v>85</v>
      </c>
      <c r="O69" s="35">
        <v>12</v>
      </c>
      <c r="P69" s="41">
        <f t="shared" si="30"/>
        <v>1020</v>
      </c>
      <c r="Q69" s="61">
        <f t="shared" si="31"/>
        <v>3230</v>
      </c>
      <c r="R69" s="62">
        <f t="shared" si="32"/>
        <v>41.304347826086953</v>
      </c>
      <c r="S69" s="19" t="s">
        <v>92</v>
      </c>
      <c r="T69" s="19"/>
      <c r="U69" s="46"/>
    </row>
    <row r="70" spans="1:21" s="44" customFormat="1" ht="38.25" customHeight="1">
      <c r="A70" s="19">
        <v>50</v>
      </c>
      <c r="B70" s="43" t="s">
        <v>216</v>
      </c>
      <c r="C70" s="39" t="s">
        <v>191</v>
      </c>
      <c r="D70" s="28" t="s">
        <v>245</v>
      </c>
      <c r="E70" s="29">
        <v>112.5</v>
      </c>
      <c r="F70" s="30"/>
      <c r="G70" s="42" t="s">
        <v>215</v>
      </c>
      <c r="H70" s="37">
        <v>120</v>
      </c>
      <c r="I70" s="38">
        <v>13</v>
      </c>
      <c r="J70" s="31">
        <f t="shared" si="28"/>
        <v>1560</v>
      </c>
      <c r="K70" s="32">
        <v>120</v>
      </c>
      <c r="L70" s="33">
        <v>13</v>
      </c>
      <c r="M70" s="32">
        <f t="shared" si="29"/>
        <v>1560</v>
      </c>
      <c r="N70" s="34">
        <v>115</v>
      </c>
      <c r="O70" s="35">
        <v>13</v>
      </c>
      <c r="P70" s="41">
        <f t="shared" si="30"/>
        <v>1495</v>
      </c>
      <c r="Q70" s="61">
        <f t="shared" si="31"/>
        <v>4615</v>
      </c>
      <c r="R70" s="62">
        <f t="shared" si="32"/>
        <v>41.022222222222226</v>
      </c>
      <c r="S70" s="19" t="s">
        <v>93</v>
      </c>
      <c r="T70" s="19"/>
      <c r="U70" s="46"/>
    </row>
    <row r="71" spans="1:21" s="44" customFormat="1" ht="38.25" customHeight="1">
      <c r="A71" s="19">
        <v>51</v>
      </c>
      <c r="B71" s="43" t="s">
        <v>217</v>
      </c>
      <c r="C71" s="39" t="s">
        <v>15</v>
      </c>
      <c r="D71" s="28" t="s">
        <v>219</v>
      </c>
      <c r="E71" s="29">
        <v>80</v>
      </c>
      <c r="F71" s="30"/>
      <c r="G71" s="42" t="s">
        <v>215</v>
      </c>
      <c r="H71" s="37">
        <v>82.5</v>
      </c>
      <c r="I71" s="38">
        <v>13</v>
      </c>
      <c r="J71" s="31">
        <f t="shared" si="28"/>
        <v>1072.5</v>
      </c>
      <c r="K71" s="32">
        <v>82.5</v>
      </c>
      <c r="L71" s="33">
        <v>13</v>
      </c>
      <c r="M71" s="32">
        <f t="shared" si="29"/>
        <v>1072.5</v>
      </c>
      <c r="N71" s="34">
        <v>82.5</v>
      </c>
      <c r="O71" s="35">
        <v>13</v>
      </c>
      <c r="P71" s="41">
        <f t="shared" si="30"/>
        <v>1072.5</v>
      </c>
      <c r="Q71" s="61">
        <f t="shared" si="31"/>
        <v>3217.5</v>
      </c>
      <c r="R71" s="62">
        <f t="shared" si="32"/>
        <v>40.21875</v>
      </c>
      <c r="S71" s="19" t="s">
        <v>92</v>
      </c>
      <c r="T71" s="19"/>
      <c r="U71" s="46"/>
    </row>
    <row r="72" spans="1:21" s="44" customFormat="1" ht="38.25" customHeight="1">
      <c r="A72" s="19">
        <v>52</v>
      </c>
      <c r="B72" s="43" t="s">
        <v>218</v>
      </c>
      <c r="C72" s="39" t="s">
        <v>29</v>
      </c>
      <c r="D72" s="28" t="s">
        <v>107</v>
      </c>
      <c r="E72" s="29">
        <v>89.3</v>
      </c>
      <c r="F72" s="30"/>
      <c r="G72" s="42" t="s">
        <v>207</v>
      </c>
      <c r="H72" s="37">
        <v>72.5</v>
      </c>
      <c r="I72" s="38">
        <v>13</v>
      </c>
      <c r="J72" s="31">
        <f>SUM(H72*I72)</f>
        <v>942.5</v>
      </c>
      <c r="K72" s="32">
        <v>75</v>
      </c>
      <c r="L72" s="33">
        <v>13</v>
      </c>
      <c r="M72" s="32">
        <f>SUM(K72*L72)</f>
        <v>975</v>
      </c>
      <c r="N72" s="34">
        <v>75</v>
      </c>
      <c r="O72" s="35">
        <v>13</v>
      </c>
      <c r="P72" s="41">
        <f>SUM(N72*O72)</f>
        <v>975</v>
      </c>
      <c r="Q72" s="61">
        <f>SUM(J72+M72+P72)</f>
        <v>2892.5</v>
      </c>
      <c r="R72" s="62">
        <f>SUM(Q72/E72)</f>
        <v>32.390817469204926</v>
      </c>
      <c r="S72" s="19" t="s">
        <v>94</v>
      </c>
      <c r="T72" s="19"/>
      <c r="U72" s="46"/>
    </row>
    <row r="73" spans="1:21" s="44" customFormat="1" ht="38.25" customHeight="1">
      <c r="A73" s="19">
        <v>53</v>
      </c>
      <c r="B73" s="43" t="s">
        <v>225</v>
      </c>
      <c r="C73" s="39" t="s">
        <v>11</v>
      </c>
      <c r="D73" s="28" t="s">
        <v>104</v>
      </c>
      <c r="E73" s="29">
        <v>83.7</v>
      </c>
      <c r="F73" s="30"/>
      <c r="G73" s="42" t="s">
        <v>215</v>
      </c>
      <c r="H73" s="37">
        <v>77.5</v>
      </c>
      <c r="I73" s="38">
        <v>9</v>
      </c>
      <c r="J73" s="31">
        <f>SUM(H73*I73)</f>
        <v>697.5</v>
      </c>
      <c r="K73" s="32">
        <v>75</v>
      </c>
      <c r="L73" s="33">
        <v>12</v>
      </c>
      <c r="M73" s="32">
        <f>SUM(K73*L73)</f>
        <v>900</v>
      </c>
      <c r="N73" s="34">
        <v>75</v>
      </c>
      <c r="O73" s="35">
        <v>8</v>
      </c>
      <c r="P73" s="41">
        <f>SUM(N73*O73)</f>
        <v>600</v>
      </c>
      <c r="Q73" s="61">
        <f>SUM(J73+M73+P73)</f>
        <v>2197.5</v>
      </c>
      <c r="R73" s="62">
        <f>SUM(Q73/E73)</f>
        <v>26.25448028673835</v>
      </c>
      <c r="S73" s="19" t="s">
        <v>95</v>
      </c>
      <c r="T73" s="19"/>
      <c r="U73" s="46"/>
    </row>
    <row r="74" spans="1:21" s="44" customFormat="1" ht="22.5" customHeight="1">
      <c r="A74" s="53" t="s">
        <v>246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5"/>
    </row>
    <row r="75" spans="1:21" s="44" customFormat="1" ht="32.25" customHeight="1">
      <c r="A75" s="18" t="s">
        <v>119</v>
      </c>
      <c r="B75" s="45" t="s">
        <v>194</v>
      </c>
      <c r="C75" s="18" t="s">
        <v>0</v>
      </c>
      <c r="D75" s="19" t="s">
        <v>195</v>
      </c>
      <c r="E75" s="18" t="s">
        <v>196</v>
      </c>
      <c r="F75" s="20" t="s">
        <v>197</v>
      </c>
      <c r="G75" s="20" t="s">
        <v>198</v>
      </c>
      <c r="H75" s="21" t="s">
        <v>199</v>
      </c>
      <c r="I75" s="22" t="s">
        <v>200</v>
      </c>
      <c r="J75" s="21" t="s">
        <v>4</v>
      </c>
      <c r="K75" s="23" t="s">
        <v>199</v>
      </c>
      <c r="L75" s="24" t="s">
        <v>201</v>
      </c>
      <c r="M75" s="23" t="s">
        <v>4</v>
      </c>
      <c r="N75" s="25" t="s">
        <v>199</v>
      </c>
      <c r="O75" s="26" t="s">
        <v>202</v>
      </c>
      <c r="P75" s="40" t="s">
        <v>4</v>
      </c>
      <c r="Q75" s="27" t="s">
        <v>203</v>
      </c>
      <c r="R75" s="18" t="s">
        <v>239</v>
      </c>
      <c r="S75" s="18" t="s">
        <v>204</v>
      </c>
      <c r="T75" s="18" t="s">
        <v>205</v>
      </c>
    </row>
    <row r="76" spans="1:21" s="44" customFormat="1" ht="38.25" customHeight="1">
      <c r="A76" s="19">
        <v>54</v>
      </c>
      <c r="B76" s="43" t="s">
        <v>206</v>
      </c>
      <c r="C76" s="39" t="s">
        <v>214</v>
      </c>
      <c r="D76" s="28" t="s">
        <v>96</v>
      </c>
      <c r="E76" s="29">
        <v>75.2</v>
      </c>
      <c r="F76" s="30"/>
      <c r="G76" s="42" t="s">
        <v>215</v>
      </c>
      <c r="H76" s="37">
        <v>90</v>
      </c>
      <c r="I76" s="38">
        <v>13</v>
      </c>
      <c r="J76" s="31">
        <f t="shared" ref="J76" si="33">SUM(H76*I76)</f>
        <v>1170</v>
      </c>
      <c r="K76" s="32">
        <v>90</v>
      </c>
      <c r="L76" s="33">
        <v>13</v>
      </c>
      <c r="M76" s="32">
        <f t="shared" ref="M76" si="34">SUM(K76*L76)</f>
        <v>1170</v>
      </c>
      <c r="N76" s="34">
        <v>90</v>
      </c>
      <c r="O76" s="35">
        <v>12</v>
      </c>
      <c r="P76" s="41">
        <f t="shared" ref="P76" si="35">SUM(N76*O76)</f>
        <v>1080</v>
      </c>
      <c r="Q76" s="61">
        <f t="shared" ref="Q76" si="36">SUM(J76+M76+P76)</f>
        <v>3420</v>
      </c>
      <c r="R76" s="62">
        <f t="shared" ref="R76" si="37">SUM(Q76/E76)</f>
        <v>45.478723404255319</v>
      </c>
      <c r="S76" s="19" t="s">
        <v>92</v>
      </c>
      <c r="T76" s="19"/>
      <c r="U76" s="46"/>
    </row>
    <row r="77" spans="1:21" s="44" customFormat="1" ht="38.25" customHeight="1">
      <c r="A77" s="19">
        <v>55</v>
      </c>
      <c r="B77" s="43" t="s">
        <v>208</v>
      </c>
      <c r="C77" s="39" t="s">
        <v>29</v>
      </c>
      <c r="D77" s="28" t="s">
        <v>107</v>
      </c>
      <c r="E77" s="29">
        <v>89.3</v>
      </c>
      <c r="F77" s="30"/>
      <c r="G77" s="42" t="s">
        <v>207</v>
      </c>
      <c r="H77" s="37">
        <v>72.5</v>
      </c>
      <c r="I77" s="38">
        <v>13</v>
      </c>
      <c r="J77" s="31">
        <f>SUM(H77*I77)</f>
        <v>942.5</v>
      </c>
      <c r="K77" s="32">
        <v>75</v>
      </c>
      <c r="L77" s="33">
        <v>13</v>
      </c>
      <c r="M77" s="32">
        <f>SUM(K77*L77)</f>
        <v>975</v>
      </c>
      <c r="N77" s="34">
        <v>75</v>
      </c>
      <c r="O77" s="35">
        <v>13</v>
      </c>
      <c r="P77" s="41">
        <f>SUM(N77*O77)</f>
        <v>975</v>
      </c>
      <c r="Q77" s="61">
        <f>SUM(J77+M77+P77)</f>
        <v>2892.5</v>
      </c>
      <c r="R77" s="62">
        <f>SUM(Q77/E77)</f>
        <v>32.390817469204926</v>
      </c>
      <c r="S77" s="19" t="s">
        <v>94</v>
      </c>
      <c r="T77" s="19"/>
      <c r="U77" s="46"/>
    </row>
    <row r="78" spans="1:21" s="44" customFormat="1" ht="38.25" customHeight="1">
      <c r="A78" s="19">
        <v>56</v>
      </c>
      <c r="B78" s="43" t="s">
        <v>209</v>
      </c>
      <c r="C78" s="39" t="s">
        <v>11</v>
      </c>
      <c r="D78" s="28" t="s">
        <v>104</v>
      </c>
      <c r="E78" s="29">
        <v>83.7</v>
      </c>
      <c r="F78" s="30"/>
      <c r="G78" s="42" t="s">
        <v>215</v>
      </c>
      <c r="H78" s="37">
        <v>77.5</v>
      </c>
      <c r="I78" s="38">
        <v>9</v>
      </c>
      <c r="J78" s="31">
        <f>SUM(H78*I78)</f>
        <v>697.5</v>
      </c>
      <c r="K78" s="32">
        <v>75</v>
      </c>
      <c r="L78" s="33">
        <v>12</v>
      </c>
      <c r="M78" s="32">
        <f>SUM(K78*L78)</f>
        <v>900</v>
      </c>
      <c r="N78" s="34">
        <v>75</v>
      </c>
      <c r="O78" s="35">
        <v>8</v>
      </c>
      <c r="P78" s="41">
        <f>SUM(N78*O78)</f>
        <v>600</v>
      </c>
      <c r="Q78" s="61">
        <f>SUM(J78+M78+P78)</f>
        <v>2197.5</v>
      </c>
      <c r="R78" s="62">
        <f>SUM(Q78/E78)</f>
        <v>26.25448028673835</v>
      </c>
      <c r="S78" s="19" t="s">
        <v>95</v>
      </c>
      <c r="T78" s="19"/>
      <c r="U78" s="46"/>
    </row>
    <row r="79" spans="1:21" s="44" customFormat="1" ht="22.5" customHeight="1">
      <c r="A79" s="53" t="s">
        <v>247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5"/>
    </row>
    <row r="80" spans="1:21" s="44" customFormat="1" ht="32.25" customHeight="1">
      <c r="A80" s="18" t="s">
        <v>119</v>
      </c>
      <c r="B80" s="45" t="s">
        <v>194</v>
      </c>
      <c r="C80" s="18" t="s">
        <v>0</v>
      </c>
      <c r="D80" s="19" t="s">
        <v>195</v>
      </c>
      <c r="E80" s="18" t="s">
        <v>196</v>
      </c>
      <c r="F80" s="20" t="s">
        <v>197</v>
      </c>
      <c r="G80" s="20" t="s">
        <v>198</v>
      </c>
      <c r="H80" s="21" t="s">
        <v>199</v>
      </c>
      <c r="I80" s="22" t="s">
        <v>200</v>
      </c>
      <c r="J80" s="21" t="s">
        <v>4</v>
      </c>
      <c r="K80" s="23" t="s">
        <v>199</v>
      </c>
      <c r="L80" s="24" t="s">
        <v>201</v>
      </c>
      <c r="M80" s="23" t="s">
        <v>4</v>
      </c>
      <c r="N80" s="25" t="s">
        <v>199</v>
      </c>
      <c r="O80" s="26" t="s">
        <v>202</v>
      </c>
      <c r="P80" s="40" t="s">
        <v>4</v>
      </c>
      <c r="Q80" s="27" t="s">
        <v>203</v>
      </c>
      <c r="R80" s="18" t="s">
        <v>239</v>
      </c>
      <c r="S80" s="18" t="s">
        <v>204</v>
      </c>
      <c r="T80" s="18" t="s">
        <v>205</v>
      </c>
    </row>
    <row r="81" spans="1:21" s="44" customFormat="1" ht="38.25" customHeight="1">
      <c r="A81" s="19">
        <v>57</v>
      </c>
      <c r="B81" s="43" t="s">
        <v>206</v>
      </c>
      <c r="C81" s="39" t="s">
        <v>192</v>
      </c>
      <c r="D81" s="28" t="s">
        <v>248</v>
      </c>
      <c r="E81" s="29">
        <v>69</v>
      </c>
      <c r="F81" s="30"/>
      <c r="G81" s="42" t="s">
        <v>222</v>
      </c>
      <c r="H81" s="37">
        <v>60</v>
      </c>
      <c r="I81" s="38">
        <v>13</v>
      </c>
      <c r="J81" s="31">
        <f t="shared" ref="J81" si="38">SUM(H81*I81)</f>
        <v>780</v>
      </c>
      <c r="K81" s="32">
        <v>65</v>
      </c>
      <c r="L81" s="33">
        <v>13</v>
      </c>
      <c r="M81" s="32">
        <f t="shared" ref="M81" si="39">SUM(K81*L81)</f>
        <v>845</v>
      </c>
      <c r="N81" s="34">
        <v>70</v>
      </c>
      <c r="O81" s="35">
        <v>13</v>
      </c>
      <c r="P81" s="41">
        <f t="shared" ref="P81" si="40">SUM(N81*O81)</f>
        <v>910</v>
      </c>
      <c r="Q81" s="61">
        <f t="shared" ref="Q81" si="41">SUM(J81+M81+P81)</f>
        <v>2535</v>
      </c>
      <c r="R81" s="63"/>
      <c r="S81" s="19" t="s">
        <v>257</v>
      </c>
      <c r="T81" s="19"/>
      <c r="U81" s="46"/>
    </row>
    <row r="82" spans="1:21" s="44" customFormat="1" ht="38.25" customHeight="1">
      <c r="A82" s="19">
        <v>58</v>
      </c>
      <c r="B82" s="43" t="s">
        <v>208</v>
      </c>
      <c r="C82" s="39" t="s">
        <v>193</v>
      </c>
      <c r="D82" s="28" t="s">
        <v>249</v>
      </c>
      <c r="E82" s="29">
        <v>68.8</v>
      </c>
      <c r="F82" s="30"/>
      <c r="G82" s="42" t="s">
        <v>250</v>
      </c>
      <c r="H82" s="37">
        <v>70</v>
      </c>
      <c r="I82" s="38">
        <v>13</v>
      </c>
      <c r="J82" s="31">
        <f>SUM(H82*I82)</f>
        <v>910</v>
      </c>
      <c r="K82" s="32">
        <v>67.5</v>
      </c>
      <c r="L82" s="33">
        <v>13</v>
      </c>
      <c r="M82" s="32">
        <f>SUM(K82*L82)</f>
        <v>877.5</v>
      </c>
      <c r="N82" s="34">
        <v>67.5</v>
      </c>
      <c r="O82" s="35">
        <v>13</v>
      </c>
      <c r="P82" s="41">
        <f>SUM(N82*O82)</f>
        <v>877.5</v>
      </c>
      <c r="Q82" s="61">
        <f>SUM(J82+M82+P82)</f>
        <v>2665</v>
      </c>
      <c r="R82" s="63"/>
      <c r="S82" s="19" t="s">
        <v>93</v>
      </c>
      <c r="T82" s="19"/>
      <c r="U82" s="46"/>
    </row>
    <row r="92" spans="1:21">
      <c r="D92" s="17"/>
      <c r="E92" s="1"/>
    </row>
    <row r="96" spans="1:21">
      <c r="E96" s="1"/>
    </row>
  </sheetData>
  <mergeCells count="14">
    <mergeCell ref="A74:T74"/>
    <mergeCell ref="A49:T49"/>
    <mergeCell ref="A65:T65"/>
    <mergeCell ref="A79:T79"/>
    <mergeCell ref="A2:T2"/>
    <mergeCell ref="A1:T1"/>
    <mergeCell ref="A30:T30"/>
    <mergeCell ref="A44:T44"/>
    <mergeCell ref="A39:T39"/>
    <mergeCell ref="A5:T5"/>
    <mergeCell ref="A18:T18"/>
    <mergeCell ref="A10:T10"/>
    <mergeCell ref="A4:T4"/>
    <mergeCell ref="A3:T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D29" sqref="D29"/>
    </sheetView>
  </sheetViews>
  <sheetFormatPr defaultRowHeight="15"/>
  <cols>
    <col min="2" max="2" width="19.85546875" customWidth="1"/>
    <col min="3" max="3" width="12.42578125" customWidth="1"/>
    <col min="4" max="4" width="21.42578125" customWidth="1"/>
  </cols>
  <sheetData>
    <row r="1" spans="1:4" s="4" customFormat="1" ht="42" customHeight="1">
      <c r="A1" s="67" t="s">
        <v>77</v>
      </c>
      <c r="B1" s="52"/>
      <c r="C1" s="52"/>
      <c r="D1" s="52"/>
    </row>
    <row r="2" spans="1:4" s="4" customFormat="1" ht="19.5" customHeight="1">
      <c r="A2" s="71" t="s">
        <v>12</v>
      </c>
      <c r="B2" s="71"/>
      <c r="C2" s="71"/>
      <c r="D2" s="71"/>
    </row>
    <row r="3" spans="1:4" s="4" customFormat="1">
      <c r="A3" s="72" t="s">
        <v>252</v>
      </c>
      <c r="B3" s="72"/>
      <c r="C3" s="72"/>
      <c r="D3" s="72"/>
    </row>
    <row r="4" spans="1:4" s="4" customFormat="1" ht="18.75" customHeight="1">
      <c r="A4" s="68" t="s">
        <v>253</v>
      </c>
      <c r="B4" s="69" t="s">
        <v>254</v>
      </c>
      <c r="C4" s="52"/>
      <c r="D4" s="68" t="s">
        <v>255</v>
      </c>
    </row>
    <row r="5" spans="1:4" s="4" customFormat="1" ht="21" customHeight="1">
      <c r="A5" s="70">
        <v>1</v>
      </c>
      <c r="B5" s="73" t="s">
        <v>72</v>
      </c>
      <c r="C5" s="74"/>
      <c r="D5" s="70">
        <v>479</v>
      </c>
    </row>
    <row r="6" spans="1:4" s="4" customFormat="1" ht="21" customHeight="1">
      <c r="A6" s="70">
        <v>2</v>
      </c>
      <c r="B6" s="73" t="s">
        <v>71</v>
      </c>
      <c r="C6" s="74"/>
      <c r="D6" s="70">
        <v>171</v>
      </c>
    </row>
    <row r="7" spans="1:4" s="4" customFormat="1" ht="21" customHeight="1">
      <c r="A7" s="70">
        <v>3</v>
      </c>
      <c r="B7" s="73" t="s">
        <v>256</v>
      </c>
      <c r="C7" s="74"/>
      <c r="D7" s="70">
        <v>66</v>
      </c>
    </row>
    <row r="8" spans="1:4" s="4" customFormat="1" ht="21" customHeight="1">
      <c r="A8" s="70">
        <v>4</v>
      </c>
      <c r="B8" s="73" t="s">
        <v>73</v>
      </c>
      <c r="C8" s="74"/>
      <c r="D8" s="70">
        <v>31</v>
      </c>
    </row>
  </sheetData>
  <mergeCells count="8">
    <mergeCell ref="B7:C7"/>
    <mergeCell ref="B8:C8"/>
    <mergeCell ref="A1:D1"/>
    <mergeCell ref="A2:D2"/>
    <mergeCell ref="A3:D3"/>
    <mergeCell ref="B4:C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Классический жим</vt:lpstr>
      <vt:lpstr>Чёртова Дюжина</vt:lpstr>
      <vt:lpstr>Командный зачёт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Andy</cp:lastModifiedBy>
  <cp:lastPrinted>2014-04-18T04:58:01Z</cp:lastPrinted>
  <dcterms:created xsi:type="dcterms:W3CDTF">2014-03-25T05:02:08Z</dcterms:created>
  <dcterms:modified xsi:type="dcterms:W3CDTF">2014-05-04T11:58:44Z</dcterms:modified>
</cp:coreProperties>
</file>