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tabRatio="592" activeTab="0"/>
  </bookViews>
  <sheets>
    <sheet name="22.11 Чёртова Дюжина" sheetId="1" r:id="rId1"/>
    <sheet name="22.11 КРЖ (ПОДА)" sheetId="2" r:id="rId2"/>
    <sheet name="Обл.Экипа" sheetId="3" r:id="rId3"/>
    <sheet name="22.11  Чёртова Дюжина (ПОДА)" sheetId="4" r:id="rId4"/>
    <sheet name="23 ноября КРЖ все" sheetId="5" r:id="rId5"/>
  </sheets>
  <definedNames/>
  <calcPr fullCalcOnLoad="1"/>
</workbook>
</file>

<file path=xl/sharedStrings.xml><?xml version="1.0" encoding="utf-8"?>
<sst xmlns="http://schemas.openxmlformats.org/spreadsheetml/2006/main" count="3044" uniqueCount="669">
  <si>
    <t>ФИО</t>
  </si>
  <si>
    <t>Тренер</t>
  </si>
  <si>
    <t>№№</t>
  </si>
  <si>
    <t>Место личное</t>
  </si>
  <si>
    <t>№ жребия</t>
  </si>
  <si>
    <t>№ билета</t>
  </si>
  <si>
    <t>вес штанги</t>
  </si>
  <si>
    <t>Регион, город, спорт./клуб</t>
  </si>
  <si>
    <t>Результат (повтор.)</t>
  </si>
  <si>
    <t>Тоннаж, кг</t>
  </si>
  <si>
    <t>Разряд</t>
  </si>
  <si>
    <t>самост.</t>
  </si>
  <si>
    <t>Москва</t>
  </si>
  <si>
    <t>Гальцов Андрей Павлович</t>
  </si>
  <si>
    <t>19 октября 1965 (М,В_1)</t>
  </si>
  <si>
    <t>0007</t>
  </si>
  <si>
    <t>Гальцов А.П.</t>
  </si>
  <si>
    <t>Собств. вес (кг)</t>
  </si>
  <si>
    <t>Сумма коэфф.</t>
  </si>
  <si>
    <t>Дата, месяц, год рожд.</t>
  </si>
  <si>
    <t>Команда, город</t>
  </si>
  <si>
    <t>Суммарный тоннаж (кг)</t>
  </si>
  <si>
    <t>№ МРОО ФРЖ</t>
  </si>
  <si>
    <t>1 подход</t>
  </si>
  <si>
    <t>2 подход</t>
  </si>
  <si>
    <t>3 подход</t>
  </si>
  <si>
    <t>КА (очки)</t>
  </si>
  <si>
    <t xml:space="preserve">МЕЖРЕГИОНАЛЬНАЯ ОБЩЕСТВЕННАЯ  ОРГАНИЗАЦИЯ «ФЕДЕРАЦИЯ РУССКОГО ЖИМА» </t>
  </si>
  <si>
    <t>тренер</t>
  </si>
  <si>
    <t>Судейская бригада МРОО ФРЖ</t>
  </si>
  <si>
    <t>Главный судья</t>
  </si>
  <si>
    <t>0005</t>
  </si>
  <si>
    <t>Лучков А.Ю.</t>
  </si>
  <si>
    <t>Международная</t>
  </si>
  <si>
    <t xml:space="preserve">Старший судья </t>
  </si>
  <si>
    <t>Московская обл.</t>
  </si>
  <si>
    <t>Морозова Н.Ю.</t>
  </si>
  <si>
    <t>Боковой судья</t>
  </si>
  <si>
    <t>Технический судья</t>
  </si>
  <si>
    <t>Секретарь</t>
  </si>
  <si>
    <t>Секретарь-стажер</t>
  </si>
  <si>
    <t>стажер</t>
  </si>
  <si>
    <t>Судья на взвешивании</t>
  </si>
  <si>
    <t>кол-во повтор.</t>
  </si>
  <si>
    <t>Рекорды, разряды</t>
  </si>
  <si>
    <t>Россия, Московская обл, г.Жуковский, "Золотая орда"</t>
  </si>
  <si>
    <t>Егунов Александр Борисович</t>
  </si>
  <si>
    <t>16 марта 1960  (М,В_2,ПОДА)</t>
  </si>
  <si>
    <t>0219</t>
  </si>
  <si>
    <t>не указан</t>
  </si>
  <si>
    <t>Цветков Александр Алексеевич</t>
  </si>
  <si>
    <t>12 декабря 1999 (Мл.ЮНШ_2)</t>
  </si>
  <si>
    <t>0757</t>
  </si>
  <si>
    <t>Открытый Национальный турнир «Чемпионат России по русскому жиму 2014»</t>
  </si>
  <si>
    <t>1.             Младшие юноши 2 (до 15 лет включит.), абсолютный зачёт по КА;</t>
  </si>
  <si>
    <t>2.             Юноши (до 18 лет включит.), абсолютный зачёт по КА;</t>
  </si>
  <si>
    <t>«Русский жим в облегчённой экипировке»:</t>
  </si>
  <si>
    <t>0342</t>
  </si>
  <si>
    <t>Шалыгин Павел Сергеевич</t>
  </si>
  <si>
    <t>14 октября 1984 (М,ПОДА,ВБД)</t>
  </si>
  <si>
    <t>Тверская обл, г.Тверь, КСДЮСШОР</t>
  </si>
  <si>
    <t>0605</t>
  </si>
  <si>
    <t>Пенько Константин Николаевич</t>
  </si>
  <si>
    <t>10 мая 1962 (М,В_2,ПОДА)</t>
  </si>
  <si>
    <t>Самостоятельно</t>
  </si>
  <si>
    <t>Россия, г.Москва, ЦФКиС ЗелАО</t>
  </si>
  <si>
    <t>Россия, Московская обл, г.Наро_Фоминск</t>
  </si>
  <si>
    <t>Плигин Александр Вячеславович</t>
  </si>
  <si>
    <t>Лузин Александр Сергеевич</t>
  </si>
  <si>
    <t>10 апреля 1979 (М)</t>
  </si>
  <si>
    <t>Рудой Алексей Алексеевич</t>
  </si>
  <si>
    <t>21 января 1993 (Юниор)</t>
  </si>
  <si>
    <t>0705</t>
  </si>
  <si>
    <t>0578</t>
  </si>
  <si>
    <t>0627</t>
  </si>
  <si>
    <t>Сорокин Станислав Геннадьевич</t>
  </si>
  <si>
    <t>09 апреля 1988 (М)</t>
  </si>
  <si>
    <t>Россия, Московская обл, г.Можайск</t>
  </si>
  <si>
    <t>0626</t>
  </si>
  <si>
    <t>Васильев Дмитрий Владимирович</t>
  </si>
  <si>
    <t>0125</t>
  </si>
  <si>
    <t>Молчашкин Алексей Константинович</t>
  </si>
  <si>
    <t>Молчашкин Илья Константинович</t>
  </si>
  <si>
    <t>14 августа 1990 (М)</t>
  </si>
  <si>
    <t>0379</t>
  </si>
  <si>
    <t>07 февраля 1995 (М,Юниор)</t>
  </si>
  <si>
    <t>0378</t>
  </si>
  <si>
    <t>Россия, г.Москва</t>
  </si>
  <si>
    <t>Россия, Московская обл, г.Луховицы, ДЮСШ С.О.Ц. "Гальтерс"</t>
  </si>
  <si>
    <t>Королев Михаил Александрович</t>
  </si>
  <si>
    <t>16 января 1968 (М,В_1)</t>
  </si>
  <si>
    <t>0453</t>
  </si>
  <si>
    <t>04 июня 1984 (М)</t>
  </si>
  <si>
    <t>Фёдоров Константин Игоревич</t>
  </si>
  <si>
    <t>Кузьменко Владимир Николаевич</t>
  </si>
  <si>
    <t>12 февраля 1990 (М)</t>
  </si>
  <si>
    <t>Цуканов Максим Николаевич</t>
  </si>
  <si>
    <t>09 декабря 1980 (М)</t>
  </si>
  <si>
    <t>0698</t>
  </si>
  <si>
    <t>Россия, г.Москва, с/к"Аксон" имени Ю.С.Поветкина</t>
  </si>
  <si>
    <t>Председатель Оргкомитета</t>
  </si>
  <si>
    <t>Пивнов В.П.</t>
  </si>
  <si>
    <t>2 Национальная</t>
  </si>
  <si>
    <t>0352</t>
  </si>
  <si>
    <t>Безяев А.С.</t>
  </si>
  <si>
    <t>21 февраля 1984 (М)</t>
  </si>
  <si>
    <t>Россия, Московская обл, г.Раменское, команда"Золотая орда"</t>
  </si>
  <si>
    <t>Радюшин Денис Игоревич</t>
  </si>
  <si>
    <t>13 июля 1989 (М)</t>
  </si>
  <si>
    <t>Россия, Рязанский область, г.Рязань</t>
  </si>
  <si>
    <t>Цветков Алексей Валерьевич</t>
  </si>
  <si>
    <t>30 декабря 1978 (М)</t>
  </si>
  <si>
    <t>0704</t>
  </si>
  <si>
    <t>Пивнов Владимир Петрович</t>
  </si>
  <si>
    <t>Силионов Сергей Александрович</t>
  </si>
  <si>
    <t>04 декабря 1965 (М,В_1)</t>
  </si>
  <si>
    <t>Россия, г.Москва, "Moscow ATCC Gym"</t>
  </si>
  <si>
    <t>05 ноября 1953 (М,В_3)</t>
  </si>
  <si>
    <t>Ерёменко Игорь Альбертович</t>
  </si>
  <si>
    <t>10 февраля 1971 (М,В_1)</t>
  </si>
  <si>
    <t>0167</t>
  </si>
  <si>
    <t>Россия, Пензенская обл, г.Пенза</t>
  </si>
  <si>
    <t>Кирюшин Дмитрий Александрович</t>
  </si>
  <si>
    <t>28 апреля 1994 (Юниор)</t>
  </si>
  <si>
    <t>0416</t>
  </si>
  <si>
    <t>Ерёменко И.А.</t>
  </si>
  <si>
    <t>Новиков Игорь Павлович</t>
  </si>
  <si>
    <t>24 августа 1984 (М)</t>
  </si>
  <si>
    <t>0372</t>
  </si>
  <si>
    <t>Филиппычев Алексей Станиславович</t>
  </si>
  <si>
    <t xml:space="preserve">Могильников Алексей Витальевич </t>
  </si>
  <si>
    <t>27 июля 1989 (М)</t>
  </si>
  <si>
    <t>0152</t>
  </si>
  <si>
    <t>Яковина Дмитрий Сергеевич</t>
  </si>
  <si>
    <t>02 апреля 1979 (М)</t>
  </si>
  <si>
    <t>Россия, г.Москва, "Железный мир", команда "Moscow ATCC Gym"</t>
  </si>
  <si>
    <t>Нефёдов Александр Викторович</t>
  </si>
  <si>
    <t>14 июня 1961 (М,В_2)</t>
  </si>
  <si>
    <t>0370</t>
  </si>
  <si>
    <t xml:space="preserve">Могильников Сергей Витальевич </t>
  </si>
  <si>
    <t>0151</t>
  </si>
  <si>
    <t>21 мая 1987 (Ж)</t>
  </si>
  <si>
    <t>0367</t>
  </si>
  <si>
    <t>Можаев Евгений Валентинович</t>
  </si>
  <si>
    <t>28 марта 1960 (М,В_2)</t>
  </si>
  <si>
    <t>Коровацкий Сергей Михайлович</t>
  </si>
  <si>
    <t>0366</t>
  </si>
  <si>
    <t>01 сентября 1961 (М,В_2)</t>
  </si>
  <si>
    <t>Пивоваров Валерий Александрович</t>
  </si>
  <si>
    <t>20 мая 1952 (М,В_3)</t>
  </si>
  <si>
    <t>0364</t>
  </si>
  <si>
    <t>Стрельцов Александр Алексеевич</t>
  </si>
  <si>
    <t>09 июля 1951 (М,В_3)</t>
  </si>
  <si>
    <t>0039</t>
  </si>
  <si>
    <t>0541</t>
  </si>
  <si>
    <t>Горбачёв Алексей Анатольевич</t>
  </si>
  <si>
    <t>29 декабря 1978 (М)</t>
  </si>
  <si>
    <t>Петрушин Вячеслав Михайлович</t>
  </si>
  <si>
    <t>23 февраля 1969 (М,В_1,ПОДА)</t>
  </si>
  <si>
    <t>0388</t>
  </si>
  <si>
    <t>Россия, Владимирской обл, г.Гороховец, с/к_"Сила"</t>
  </si>
  <si>
    <t>Яровенко Александр Александрович</t>
  </si>
  <si>
    <t>07 января 1988 (М,ПОДА)</t>
  </si>
  <si>
    <t>Ерофеева Эльвира Михайловна</t>
  </si>
  <si>
    <t>26 сентября 1984 (Ж,ПОДА)</t>
  </si>
  <si>
    <t>0383</t>
  </si>
  <si>
    <t>Петрушин В.М.</t>
  </si>
  <si>
    <t>Шигина Ольга Николаевна</t>
  </si>
  <si>
    <t>26 июля 1984 (Ж,ПОДА)</t>
  </si>
  <si>
    <t>0384</t>
  </si>
  <si>
    <t>Асташина Алёна Андреевна</t>
  </si>
  <si>
    <t>10 января 2003 (Ж,Мл.Дев)</t>
  </si>
  <si>
    <t xml:space="preserve">Асташин Андрей Анатольевич
</t>
  </si>
  <si>
    <t>11 октября 1972 (М,ПОДА)</t>
  </si>
  <si>
    <t>Петрушин Кирилл Вячеславович</t>
  </si>
  <si>
    <t>26 июля 1997 (М,Юноша)</t>
  </si>
  <si>
    <t>0389</t>
  </si>
  <si>
    <t>Солдатов Андрей Алексеевич</t>
  </si>
  <si>
    <t>10 октября 1978 (М)</t>
  </si>
  <si>
    <t>0392</t>
  </si>
  <si>
    <t>Коряжкина Виктория Валерьевна </t>
  </si>
  <si>
    <t>Смольников Валерий Владимирович</t>
  </si>
  <si>
    <t>31 мая 1976 (М)</t>
  </si>
  <si>
    <t>Фаворский Денис Сергеевич</t>
  </si>
  <si>
    <t>16 июля 1971 (М,В_1)</t>
  </si>
  <si>
    <t>Хлынцев Никита Анатольевич</t>
  </si>
  <si>
    <t>28 июля 1987 (М,ПОДА)</t>
  </si>
  <si>
    <t>Акимов Александр Андреевич</t>
  </si>
  <si>
    <t>27 ноября 1994 (М,Юниор,ПОДА)</t>
  </si>
  <si>
    <t>Прокопов Сергей Владимирович</t>
  </si>
  <si>
    <t>Кудров Юрий Николаевич</t>
  </si>
  <si>
    <t>29 августа 1964 (М,В_2)</t>
  </si>
  <si>
    <t>0580</t>
  </si>
  <si>
    <t>Размыслович Мария Сергеевна</t>
  </si>
  <si>
    <t>28 февраля 1987 (Ж)</t>
  </si>
  <si>
    <t>Республика Беларусь, Витебская обл, г.Витебск </t>
  </si>
  <si>
    <t>0762</t>
  </si>
  <si>
    <t>Ольшанский Никита Игоревич</t>
  </si>
  <si>
    <t>19 ноября 1997 (Юноша)</t>
  </si>
  <si>
    <t>Федосеев И.В.</t>
  </si>
  <si>
    <t>14 января 1988 (М)</t>
  </si>
  <si>
    <t>Пензенская обл.</t>
  </si>
  <si>
    <t>0666</t>
  </si>
  <si>
    <t>22 января 1993 (Ж,Юниорка)</t>
  </si>
  <si>
    <t>Тимашков Дмитрий Юрьевич</t>
  </si>
  <si>
    <t>26 декабря 1982 (М)</t>
  </si>
  <si>
    <t>0369</t>
  </si>
  <si>
    <t>Молчанов Эдуард Валентинович</t>
  </si>
  <si>
    <t>08 июня 1967 (М,В_1)</t>
  </si>
  <si>
    <t>Россия, Московская обл, г.Апрелевка, "Moscow ATCC Gym"</t>
  </si>
  <si>
    <t>0397</t>
  </si>
  <si>
    <t>Савосин Антон Андреевич</t>
  </si>
  <si>
    <t>27 августа 1991 (М,Юниор)</t>
  </si>
  <si>
    <t>Ермиков Юрий Георгиевич</t>
  </si>
  <si>
    <t>25 сентября 1973 (М,В_1)</t>
  </si>
  <si>
    <t>0322</t>
  </si>
  <si>
    <t>Мадьяров Дамир Рафатьевич</t>
  </si>
  <si>
    <t>24 июня 1967 (М,В_1)</t>
  </si>
  <si>
    <t>0373</t>
  </si>
  <si>
    <t>Корнилов Евгений Геннадьевич</t>
  </si>
  <si>
    <t>Шарин Николай Александрович</t>
  </si>
  <si>
    <t>Егоркина Р.А.</t>
  </si>
  <si>
    <t>Аристов Олег Владимирович</t>
  </si>
  <si>
    <t>Тылькович И.В.</t>
  </si>
  <si>
    <t>Трифонов Сергей Андреевич</t>
  </si>
  <si>
    <t>Фёдоров Александр Юрьевич</t>
  </si>
  <si>
    <t>Гвоздев Георгий Юрьевич</t>
  </si>
  <si>
    <t>Маева Татьяна Владимировна</t>
  </si>
  <si>
    <t>Дудин В.В.</t>
  </si>
  <si>
    <t>Ражева Анастасия Павловна</t>
  </si>
  <si>
    <t>Павлов Валерий Владимирович</t>
  </si>
  <si>
    <t>14 марта 1993 (М,Юниор)</t>
  </si>
  <si>
    <t>Россия, Ивановская обл, г.Кинешма</t>
  </si>
  <si>
    <t>0614</t>
  </si>
  <si>
    <t>23 мая 1977 (М,ПОДА)</t>
  </si>
  <si>
    <t>0344</t>
  </si>
  <si>
    <t>Россия, Ивановская обл, г.Кохма</t>
  </si>
  <si>
    <t>0390</t>
  </si>
  <si>
    <t>Берёзкин Михаил Станиславович</t>
  </si>
  <si>
    <t>29 января 1963 (М,В_2)</t>
  </si>
  <si>
    <t>0612</t>
  </si>
  <si>
    <t>Россия, Ивановская обл, п.Савино</t>
  </si>
  <si>
    <t>28 июня 1974 (М,В_1,ПОДА)</t>
  </si>
  <si>
    <t>0565</t>
  </si>
  <si>
    <t>Россия, Ивановская обл, г.Иваново, с/к«Надежда»</t>
  </si>
  <si>
    <t>0615</t>
  </si>
  <si>
    <t>05 июля 1958 (Ж,В_2,ПОДА)</t>
  </si>
  <si>
    <t>0441</t>
  </si>
  <si>
    <t>Россия, Ивановская обл, г.Родники</t>
  </si>
  <si>
    <t>07 октября 1987 (Ж,ПОДА)</t>
  </si>
  <si>
    <t>13 января 1992 (М,Юниор)</t>
  </si>
  <si>
    <t>Кокарев Денис Александрович</t>
  </si>
  <si>
    <t>14 марта 1993 (М,Юниор,ПОДА)</t>
  </si>
  <si>
    <t>08 марта 1955 (М,В_2,ПОДА)</t>
  </si>
  <si>
    <t>29 января 1963 (М,В_2,ПОДА)</t>
  </si>
  <si>
    <t>05 мая 1968 (М,В_1,ПОДА)</t>
  </si>
  <si>
    <t>26 марта 1959 (М,В_2,ПОДА)</t>
  </si>
  <si>
    <t>12 января 1972 (М,В_1,ПОДА)</t>
  </si>
  <si>
    <t>0359</t>
  </si>
  <si>
    <t>2 помост</t>
  </si>
  <si>
    <t>1 поток</t>
  </si>
  <si>
    <t>Россия, Московская область, г.Наро-Фоминск, ул. Парк Воровского, д.14, КСК «НАРА»</t>
  </si>
  <si>
    <t>«ЧЁРТОВА  ДЮЖИНА»,  Дата:  22 ноября 2014 г.</t>
  </si>
  <si>
    <t>«КЛАССИЧЕСКИЙ  РУССКИЙ  ЖИМ»,  Дата:  22 ноября 2014 г.</t>
  </si>
  <si>
    <t>37.         Женщины «Спортсмены с ПОДА», вес/категория  свыше 60 кг;</t>
  </si>
  <si>
    <t>ПОСВЯЩЁННОГО МЕЖДУНАРОДНОМУ ДНЮ АВИАЦИОННОГО ДИСПЕТЧЕРА</t>
  </si>
  <si>
    <t>0800</t>
  </si>
  <si>
    <t>Самсонов Николай Иванович</t>
  </si>
  <si>
    <t>Тарасова Юлия Борисовна</t>
  </si>
  <si>
    <t>Чернова Наталия Николаевна</t>
  </si>
  <si>
    <t>Гончаров Максим Дмитриевич</t>
  </si>
  <si>
    <t>12 сентября 1973 (Ж,В_1)</t>
  </si>
  <si>
    <t>Россия, Московская обл, г.Одинцово, "СВ Фитнес"</t>
  </si>
  <si>
    <t>Тарасов Э.</t>
  </si>
  <si>
    <t>Герасименко Николай Игоревич</t>
  </si>
  <si>
    <t>07 января 1980 (М)</t>
  </si>
  <si>
    <t>Россия, г.Москва, "Айронмен"</t>
  </si>
  <si>
    <t>3.             Ж, Девушки (до 15 лет включительно), абсолютный зачёт по КА;</t>
  </si>
  <si>
    <t>4.             Ж, Юниорки (до 23 лет включительно), абсолютный зачёт по КА;</t>
  </si>
  <si>
    <t>5.             Женщины (открытый зачёт), весовая категория до 60,00 кг;</t>
  </si>
  <si>
    <t>6.             Женщины (открытый зачёт), весовая категория до 70,00 кг;</t>
  </si>
  <si>
    <t>7.             Женщины (открытый зачёт), весовая категория свыше 70,00 кг;</t>
  </si>
  <si>
    <t>8.             Юниоры (до 23 лет включит.), весовая категория до 90,00 кг;</t>
  </si>
  <si>
    <t>9.             Юниоры (до 23 лет включит.), весовая категория свыше 90,00 кг;</t>
  </si>
  <si>
    <t>10.         М, Ветераны 1 (от 40 полных лет), весовая категория до 80,00 кг;</t>
  </si>
  <si>
    <t>11.         М, Ветераны 1 (от 40 полных лет), весовая категория до 90,00 кг;</t>
  </si>
  <si>
    <t>12.         М, Ветераны 1 (от 40 полных лет), весовая категория до 100,00 кг;</t>
  </si>
  <si>
    <t>13.         М, Ветераны 1 (от 40 полных лет), весовая категория до 110,00 кг;</t>
  </si>
  <si>
    <t>14.         М, Ветераны 1 (от 40 полных лет), весовая категория свыше 110,00 кг;</t>
  </si>
  <si>
    <t>15.         М, Ветераны 2 (от 50 полных лет), весовая категория до 80,00 кг;</t>
  </si>
  <si>
    <t>16.         М, Ветераны 2 (от 50 полных лет), весовая категория до 90,00 кг;</t>
  </si>
  <si>
    <t>17.         М, Ветераны 2 (от 50 полных лет), весовая категория свыше 90,00 кг;</t>
  </si>
  <si>
    <t>Валенцев  Владимир Михайлович</t>
  </si>
  <si>
    <t>25 декабря 1965 (М,В_1)</t>
  </si>
  <si>
    <t>Россия, Тверская обл, г.Тверь, "Moscow ATCC Gym"</t>
  </si>
  <si>
    <t xml:space="preserve">Плигин </t>
  </si>
  <si>
    <t>Фёдоров Илья Игоревич</t>
  </si>
  <si>
    <t>Россия, г.Москва, "Паллада"</t>
  </si>
  <si>
    <t>13 мая 1984 (М)</t>
  </si>
  <si>
    <t>Кокорев Александр Юрьевич</t>
  </si>
  <si>
    <t>Афонин А.А.</t>
  </si>
  <si>
    <t>06 декабря 1990 (М,Юниор)</t>
  </si>
  <si>
    <t>02 июня 1968 (М,В_1)</t>
  </si>
  <si>
    <t>Щеев Сергей Сергеевич</t>
  </si>
  <si>
    <t>03 июня 1978 (М)</t>
  </si>
  <si>
    <t>Россия, г.Москва, СК"Терра спорт"</t>
  </si>
  <si>
    <t>Антипов Владимир Валерьевич</t>
  </si>
  <si>
    <t>05 февраля 1980 (М)</t>
  </si>
  <si>
    <t>Россия, Московская обл, г.Наро_Фоминск, "Лукойл"</t>
  </si>
  <si>
    <t>Чивин Артём Викторович</t>
  </si>
  <si>
    <t>14 сентября 1985 (М)</t>
  </si>
  <si>
    <t>Лобанов Сергей Фёдорович</t>
  </si>
  <si>
    <t>27 августа 1976 (М)</t>
  </si>
  <si>
    <t>Россия, г.Москва "Moscow ATCC Gym"</t>
  </si>
  <si>
    <t>Дмитриев Сергей Игоревич</t>
  </si>
  <si>
    <t>30 июля 1984 (М)</t>
  </si>
  <si>
    <t>23 августа 1977 (М)</t>
  </si>
  <si>
    <t>18.         М, Ветераны 3 (от 60 полных лет), Абсолютный зачёт;</t>
  </si>
  <si>
    <t>2_спортивный</t>
  </si>
  <si>
    <t>3_юношеский</t>
  </si>
  <si>
    <t>1_спортивный</t>
  </si>
  <si>
    <t>1_юношеский</t>
  </si>
  <si>
    <r>
      <rPr>
        <b/>
        <sz val="12"/>
        <color indexed="10"/>
        <rFont val="Times New Roman"/>
        <family val="1"/>
      </rPr>
      <t>7 Рекордов России</t>
    </r>
    <r>
      <rPr>
        <sz val="12"/>
        <rFont val="Times New Roman"/>
        <family val="1"/>
      </rPr>
      <t>, 1_спортивный</t>
    </r>
  </si>
  <si>
    <t>Мастер спорта ФРЖ,</t>
  </si>
  <si>
    <t>КМС ФРЖ</t>
  </si>
  <si>
    <t>3_спортивный</t>
  </si>
  <si>
    <r>
      <t>7 Рекордов России,</t>
    </r>
    <r>
      <rPr>
        <sz val="12"/>
        <rFont val="Times New Roman"/>
        <family val="1"/>
      </rPr>
      <t xml:space="preserve"> 1_спортивный</t>
    </r>
  </si>
  <si>
    <t>13 Рекордов России, КМС ФРЖ</t>
  </si>
  <si>
    <r>
      <rPr>
        <b/>
        <sz val="12"/>
        <color indexed="10"/>
        <rFont val="Times New Roman"/>
        <family val="1"/>
      </rPr>
      <t>2 Рекорда России,</t>
    </r>
    <r>
      <rPr>
        <sz val="12"/>
        <rFont val="Times New Roman"/>
        <family val="1"/>
      </rPr>
      <t xml:space="preserve"> 1_спортивный</t>
    </r>
  </si>
  <si>
    <t>18 апреля 2001 (Мл.Юнш_1)</t>
  </si>
  <si>
    <t>3 Рекорда России, МС ФРЖ</t>
  </si>
  <si>
    <t>б/р</t>
  </si>
  <si>
    <t>28 апреля 1994 (М,Юниор)</t>
  </si>
  <si>
    <t>29 января 1992 (М,Юниор)</t>
  </si>
  <si>
    <t>04 января 1991 (М,Юниор)</t>
  </si>
  <si>
    <t>Герасимов В.Н.</t>
  </si>
  <si>
    <t>Фёдоров</t>
  </si>
  <si>
    <t>Россия, Московская обл, г.Наро_Фоминск, ООО"Лукойл-нефтепродукт"</t>
  </si>
  <si>
    <t>17 Рекордов России, МС ФРЖ</t>
  </si>
  <si>
    <t>МС ФРЖ</t>
  </si>
  <si>
    <t>Могильников С.В.</t>
  </si>
  <si>
    <t>0635</t>
  </si>
  <si>
    <t>Цветков А.В.</t>
  </si>
  <si>
    <t>Региональная</t>
  </si>
  <si>
    <t>Кирюшин Д.А.</t>
  </si>
  <si>
    <t>Ефремова С.Н.</t>
  </si>
  <si>
    <t>0186</t>
  </si>
  <si>
    <t>3 Национальная</t>
  </si>
  <si>
    <t>"Классический русский жим" в номинации</t>
  </si>
  <si>
    <t>"ВЕЧЕР  РЕКОРДОВ"</t>
  </si>
  <si>
    <t>Коэфф. Атлет.</t>
  </si>
  <si>
    <t>Дата и год рожд.</t>
  </si>
  <si>
    <t>1 подход (повтор)</t>
  </si>
  <si>
    <t>2 подход (повтор)</t>
  </si>
  <si>
    <t>3 подход (повтор)</t>
  </si>
  <si>
    <t>Жимовой марафон (повторы)</t>
  </si>
  <si>
    <t>3 Рекорда России</t>
  </si>
  <si>
    <t>6 Рекордов России, МСМК_ФРЖ</t>
  </si>
  <si>
    <t>КМС_ФРЖ</t>
  </si>
  <si>
    <t>Рекорд России, КМС_ФРЖ</t>
  </si>
  <si>
    <r>
      <t>4 Рекорда России,</t>
    </r>
    <r>
      <rPr>
        <sz val="12"/>
        <rFont val="Times New Roman"/>
        <family val="1"/>
      </rPr>
      <t xml:space="preserve"> 2_спортивный</t>
    </r>
  </si>
  <si>
    <t>7 Рекордов России, КМС_ФРЖ</t>
  </si>
  <si>
    <t>21 Рекорд России, КМС_ФРЖ</t>
  </si>
  <si>
    <r>
      <rPr>
        <b/>
        <sz val="12"/>
        <color indexed="10"/>
        <rFont val="Times New Roman"/>
        <family val="1"/>
      </rPr>
      <t xml:space="preserve">7 Рекордов России, </t>
    </r>
    <r>
      <rPr>
        <sz val="12"/>
        <rFont val="Times New Roman"/>
        <family val="1"/>
      </rPr>
      <t>1_спортивный</t>
    </r>
  </si>
  <si>
    <r>
      <rPr>
        <b/>
        <sz val="12"/>
        <color indexed="10"/>
        <rFont val="Times New Roman"/>
        <family val="1"/>
      </rPr>
      <t>2 Рекорда России,</t>
    </r>
    <r>
      <rPr>
        <sz val="12"/>
        <rFont val="Times New Roman"/>
        <family val="1"/>
      </rPr>
      <t xml:space="preserve"> 2_спортивный</t>
    </r>
  </si>
  <si>
    <t>25.         Мужчины, весовая категория до 120,00 кг;</t>
  </si>
  <si>
    <t>26.         Мужчины, весовая категория свыше 120,00 кг;</t>
  </si>
  <si>
    <t>27.   Женщины «Спортсмены с ПОДА», вес штанги 35 кг;</t>
  </si>
  <si>
    <t>28.   Ветераны 1 (старше 40 лет) «Спортсмены с ПОДА» (общий зачёт), вес штанги 55 кг;</t>
  </si>
  <si>
    <t>29.   Мужчины «Спортсмены с ПОДА» (общий зачёт), вес штанги 55 кг;</t>
  </si>
  <si>
    <t>30.   Мужчины «Спортсмены с ПОДА» (общий зачёт), вес штанги 100 кг;</t>
  </si>
  <si>
    <t>33.         Женщины «Спортсмены с ПОДА», весовая категория до 50,00 кг;</t>
  </si>
  <si>
    <t>34.         Женщины «Спортсмены с ПОДА», вес/категория  до 60 кг;</t>
  </si>
  <si>
    <t>35.         Ж, Ветераны (старше 40 полных лет) «Спортсмены с ПОДА», абсолютный зачёт по КА.</t>
  </si>
  <si>
    <t>36.         Мужчины «Спортсмены с ПОДА», весовая категория до 60,00 кг;</t>
  </si>
  <si>
    <t>37.         Мужчины «Спортсмены с ПОДА», весовая категория до 70,00 кг;</t>
  </si>
  <si>
    <t>38.         Мужчины «Спортсмены с ПОДА», весовая категория до 80,00 кг;</t>
  </si>
  <si>
    <t>39.         Мужчины «Спортсмены с ПОДА», весовая категория свыше 80,00 кг;</t>
  </si>
  <si>
    <t>«КЛАССИЧЕСКИЙ  РУССКИЙ  ЖИМ»,  Дата:  23 ноября 2014 г.</t>
  </si>
  <si>
    <t>0380</t>
  </si>
  <si>
    <t>Шилин Даниил Николаевич</t>
  </si>
  <si>
    <t>05 августа 2002 (Мл.юнш_1)</t>
  </si>
  <si>
    <t>Россия, Московская обл, г.Королев, ФОК"Орбита", команда"Исполины"</t>
  </si>
  <si>
    <t>Заболотников И.А.</t>
  </si>
  <si>
    <t>0703</t>
  </si>
  <si>
    <t>Максимов Кирилл Георгиевич</t>
  </si>
  <si>
    <t>29 марта 2002 (Мл.ЮНШ_1)</t>
  </si>
  <si>
    <t>Есаков Вадим Алексеевич</t>
  </si>
  <si>
    <t>30 мая 2001 (Мл.юнш_1)</t>
  </si>
  <si>
    <t>Россия, Рязанская обл, г.Рязань</t>
  </si>
  <si>
    <t>Есаков А.И.</t>
  </si>
  <si>
    <t>12 декабря 2000 (Мл.Юнш_1)</t>
  </si>
  <si>
    <t>0749</t>
  </si>
  <si>
    <t>Уколова Вероника Андреевна</t>
  </si>
  <si>
    <t>17 июня 1997 (Девушка)</t>
  </si>
  <si>
    <t>Молчашкин А.К.</t>
  </si>
  <si>
    <t>0712</t>
  </si>
  <si>
    <t>Уколкина Светлана Алексеевна</t>
  </si>
  <si>
    <t>21 января 1987 (Ж)</t>
  </si>
  <si>
    <t>Россия, Рязанская обл, пос.Сараи</t>
  </si>
  <si>
    <t>0713</t>
  </si>
  <si>
    <t>Лексашова Елена Александровна</t>
  </si>
  <si>
    <t>28 августа 1986 (Ж)</t>
  </si>
  <si>
    <t>Гацура Ольга Александровна</t>
  </si>
  <si>
    <t>02 июля 1974 (Ж,В_1)</t>
  </si>
  <si>
    <t>Россия, г.Москва, с/к"Терра спорт, Радужный"</t>
  </si>
  <si>
    <t>Щеев С.</t>
  </si>
  <si>
    <t>0630</t>
  </si>
  <si>
    <t>Кочеткова Оксана Валерьевна</t>
  </si>
  <si>
    <t>07 ноября 1972 (Ж,В_1)</t>
  </si>
  <si>
    <t>Кочеткова О.В.</t>
  </si>
  <si>
    <t>0702</t>
  </si>
  <si>
    <t>Егинов Иван Владимирович</t>
  </si>
  <si>
    <t>14 июня 1999 (Мл.ЮНШ_2)</t>
  </si>
  <si>
    <t>Коновалов Владислав Романович</t>
  </si>
  <si>
    <t>05 сентября 2000 (Мл.ЮНШ_2)</t>
  </si>
  <si>
    <t>Кретов Алексей Андреевич</t>
  </si>
  <si>
    <t>25 февраля 1999 (Мл.ЮНШ_2)</t>
  </si>
  <si>
    <t>Хролович Виталий Сергеевич</t>
  </si>
  <si>
    <t>22 мая 1999 (Мл.ЮНШ_2)</t>
  </si>
  <si>
    <t>Саванков Вячеслав Геннадьевич</t>
  </si>
  <si>
    <t>06 июля 1999 (Мл.ЮНШ_2)</t>
  </si>
  <si>
    <t>Кабанов А.А.</t>
  </si>
  <si>
    <t>Воронков Даниил Иванович</t>
  </si>
  <si>
    <t>Рудковский Андрей Дмитриевич</t>
  </si>
  <si>
    <t>26 апреля 1999 (Мл.ЮНШ_2)</t>
  </si>
  <si>
    <t>Россия, Московская обл, Наро-Фоминский район, с/п_Атепцево, МАУ МКСЦ"Зодиак"</t>
  </si>
  <si>
    <t>0767</t>
  </si>
  <si>
    <t>Фролова Элина Андреевна</t>
  </si>
  <si>
    <t>08 июля 1986 (Ж)</t>
  </si>
  <si>
    <t>Россия, г.Москва, "Алекс Фитнес"</t>
  </si>
  <si>
    <t>Зайцев Виталий Алексеевич</t>
  </si>
  <si>
    <t>09 марта 1997 (Юноша)</t>
  </si>
  <si>
    <t>Россия, Московская обл, г.Яхрома, "Русичи"</t>
  </si>
  <si>
    <t>Крючков И.</t>
  </si>
  <si>
    <t>Лесневский Андрей Вячеславович</t>
  </si>
  <si>
    <t>06 ноября 1997 (Юноша)</t>
  </si>
  <si>
    <t>Республика Беларусь, Витебская обл, г.Орша</t>
  </si>
  <si>
    <t>Козлов А.В.</t>
  </si>
  <si>
    <t>Фролочкин Роман Сергеевич</t>
  </si>
  <si>
    <t>24 июня 1996 (Юноша)</t>
  </si>
  <si>
    <t>Россия, Московская обл, г.Наро-Фоминск, "Moscow ATCC Gym"</t>
  </si>
  <si>
    <t>Гусейнов Азад Бакир Оглы</t>
  </si>
  <si>
    <t>10 сентября 1998 (Юноша)</t>
  </si>
  <si>
    <t>Герасимов Алексей Владимирович</t>
  </si>
  <si>
    <t>17 мая 1997 (Юноша)</t>
  </si>
  <si>
    <t>Россия, Московская обл, г.Наро-Фоминск</t>
  </si>
  <si>
    <t>Герасимов В.</t>
  </si>
  <si>
    <t>Шеватурин Павел Павлович</t>
  </si>
  <si>
    <t>09 июля 1998 (Юноша)</t>
  </si>
  <si>
    <t>Волков Артём Леонидович</t>
  </si>
  <si>
    <t>10 ноября 1998 (Юноша)</t>
  </si>
  <si>
    <t>0034</t>
  </si>
  <si>
    <t>Никитина Ольга Алексеевна</t>
  </si>
  <si>
    <t>05 октября 1967  (Ж,В_1)</t>
  </si>
  <si>
    <t>Зорин Евгений Павлович</t>
  </si>
  <si>
    <t>28 октября 1979 (М)</t>
  </si>
  <si>
    <t>Россия, г.Москва, ФК "Максимус"</t>
  </si>
  <si>
    <t>0748</t>
  </si>
  <si>
    <t>Крючков Игорь Борисович</t>
  </si>
  <si>
    <t>28 декабря 1986 (М)</t>
  </si>
  <si>
    <t>0016</t>
  </si>
  <si>
    <t>Гладков Александр Васильевич</t>
  </si>
  <si>
    <t>17 октября 1952 (М,В_3)</t>
  </si>
  <si>
    <t>Безяев Алексей Сергеевич</t>
  </si>
  <si>
    <t>19 июня 1966 (М,В_1)</t>
  </si>
  <si>
    <t>0202</t>
  </si>
  <si>
    <t>Лахтионов Виталий Александрович</t>
  </si>
  <si>
    <t>02 декабря 1961  (М,В_2)</t>
  </si>
  <si>
    <t>Россия, Архангельская обл, Котласский район, п.Вычегодский, "Moscow ATCC Gym"</t>
  </si>
  <si>
    <t>0335</t>
  </si>
  <si>
    <t>Подобин Сергей Михайлович</t>
  </si>
  <si>
    <t>23 июля 1981 (М)</t>
  </si>
  <si>
    <t>0672</t>
  </si>
  <si>
    <t>Никитин Роман Алексеевич</t>
  </si>
  <si>
    <t>20 марта 1993 (Юниор)</t>
  </si>
  <si>
    <t>Россия, Московская обл, г.Луховицы</t>
  </si>
  <si>
    <t>0503</t>
  </si>
  <si>
    <t>Андреев Евгений Игоревич</t>
  </si>
  <si>
    <t>03 декабря 1995 (Юноша)</t>
  </si>
  <si>
    <t>0430</t>
  </si>
  <si>
    <t>Дегтярев Сергей Юрьевич</t>
  </si>
  <si>
    <t>07 июня 1971 (М,В_1)</t>
  </si>
  <si>
    <t>Россия, Саратовская обл, г.Саратов</t>
  </si>
  <si>
    <t>0213</t>
  </si>
  <si>
    <t>Муравьёв Владимир Леонидович</t>
  </si>
  <si>
    <t>27 февраля 1969 (М,В_1)</t>
  </si>
  <si>
    <t>Россия, Московская обл, г.Электроугли</t>
  </si>
  <si>
    <t>Муравьёва С.Г.</t>
  </si>
  <si>
    <t>0740</t>
  </si>
  <si>
    <t>Самсонов Алексей Иванович</t>
  </si>
  <si>
    <t>26 июня 1973 (М,В_1)</t>
  </si>
  <si>
    <t xml:space="preserve"> Диоген Юрий</t>
  </si>
  <si>
    <t>0620</t>
  </si>
  <si>
    <t>Афонин Алексей Анатольевич</t>
  </si>
  <si>
    <t>16 августа 1966 (М,В_1)</t>
  </si>
  <si>
    <t>Чурзин Валерий Борисович</t>
  </si>
  <si>
    <t>20 декабря 1973 (М,В_1)</t>
  </si>
  <si>
    <t>0608</t>
  </si>
  <si>
    <t>Голубев Валерий Петрович</t>
  </si>
  <si>
    <t>21 мая 1963 (М,В_2)</t>
  </si>
  <si>
    <t>Россия, г.Санкт-Петербург, команда"Золотая орда"</t>
  </si>
  <si>
    <t>0628</t>
  </si>
  <si>
    <t>Пулатов Руслан Носирхонович</t>
  </si>
  <si>
    <t>07 декабря 1973 (М,В_1)</t>
  </si>
  <si>
    <t>Россия, Архангельская обл, Котласский район, п.Вычегодский</t>
  </si>
  <si>
    <t>Ильиных Игорь Борисович</t>
  </si>
  <si>
    <t>25 марта 1960 (М,В_2)</t>
  </si>
  <si>
    <t>Россия, Псковская обл, г.Печоры, с/к"Витязь"</t>
  </si>
  <si>
    <t>0562</t>
  </si>
  <si>
    <t>Беспалов Ярослав Станиславович</t>
  </si>
  <si>
    <t>20 августа 1987 (М)</t>
  </si>
  <si>
    <t>Россия, г.Москва, с/к"Геракл"</t>
  </si>
  <si>
    <t>0312</t>
  </si>
  <si>
    <t>Заболотников Иван Александрович</t>
  </si>
  <si>
    <t>17 июня 1979 (М)</t>
  </si>
  <si>
    <t>0764</t>
  </si>
  <si>
    <t>Павлов Максим Андреевич</t>
  </si>
  <si>
    <t>26 апреля 1986 (М)</t>
  </si>
  <si>
    <t>Россия, Чувашская Республика, г.Канаш</t>
  </si>
  <si>
    <t>Джомиев А.Ш.</t>
  </si>
  <si>
    <t>0528</t>
  </si>
  <si>
    <t>Парахоняк Алексей Никитич</t>
  </si>
  <si>
    <t>30 декабря 1980 (М)</t>
  </si>
  <si>
    <t>0395</t>
  </si>
  <si>
    <t>Конев Денис Николаевич</t>
  </si>
  <si>
    <t>10 августа 1989 (М)</t>
  </si>
  <si>
    <t>Лахтионов В.</t>
  </si>
  <si>
    <t>0735</t>
  </si>
  <si>
    <t>Козлов Александр Валерьевич</t>
  </si>
  <si>
    <t>11 октября 1985 (М)</t>
  </si>
  <si>
    <t>Республика Беларусь, Витебская обл, г.Орша, с/к"Алмаз"</t>
  </si>
  <si>
    <t>0097</t>
  </si>
  <si>
    <t>Панов Владимир Анатольевич</t>
  </si>
  <si>
    <t>22 апреля 1980 (М)</t>
  </si>
  <si>
    <t>Россия, г.Москва, ВС РФ "За ВДВ!"</t>
  </si>
  <si>
    <t>Панов В.А.</t>
  </si>
  <si>
    <t>Кисеев Сергей Николаевич</t>
  </si>
  <si>
    <t>11 ноября 1988 (М)</t>
  </si>
  <si>
    <t>Россия, г.Рязань</t>
  </si>
  <si>
    <t>Уколкина С.А.</t>
  </si>
  <si>
    <t>Ухватов Юрий Александрович</t>
  </si>
  <si>
    <t>28 июня 1980 (М)</t>
  </si>
  <si>
    <t>Россия, Московская обл, г.Наро_Фоминск, с/к"Шторм"</t>
  </si>
  <si>
    <t>Стадников Николай Александрович</t>
  </si>
  <si>
    <t>21 апреля 1987 (М)</t>
  </si>
  <si>
    <t>Россия, г.Москва, СЛО_"Россия", "Moscow ATCC Gym"</t>
  </si>
  <si>
    <t>0756</t>
  </si>
  <si>
    <t>Алтухов Алексей Анатольевич</t>
  </si>
  <si>
    <t>14 октября 1977 (М)</t>
  </si>
  <si>
    <t>0560</t>
  </si>
  <si>
    <t>Ищенко Владимир Сергеевич</t>
  </si>
  <si>
    <t>0611</t>
  </si>
  <si>
    <t>Змеенков Андрей Борисович</t>
  </si>
  <si>
    <t>05 августа 1974 (М,В_1)</t>
  </si>
  <si>
    <t>Юрин А.А.</t>
  </si>
  <si>
    <t>Валенцев Владимир Михайлович</t>
  </si>
  <si>
    <t>Нефедов Александр Викторович</t>
  </si>
  <si>
    <t>0096</t>
  </si>
  <si>
    <t>Мурашов Андрей Кузьмич</t>
  </si>
  <si>
    <t>20 мая 1960 (М,В_2)</t>
  </si>
  <si>
    <t>0524</t>
  </si>
  <si>
    <t>Федосеев Игорь Владимирович</t>
  </si>
  <si>
    <t>25 июня 1964 (М,В_2)</t>
  </si>
  <si>
    <t>0133</t>
  </si>
  <si>
    <t>Якутович Евгений Митрофанович</t>
  </si>
  <si>
    <t>13 июня 1978 (М)</t>
  </si>
  <si>
    <t>Россия, Московская обл, г.Раменское, с/к"Атлет"</t>
  </si>
  <si>
    <t>0622</t>
  </si>
  <si>
    <t>Юрин Алексей Алексеевич</t>
  </si>
  <si>
    <t>16 января 1987 (М)</t>
  </si>
  <si>
    <t>0696</t>
  </si>
  <si>
    <t>Аносов Максим Александрович</t>
  </si>
  <si>
    <t>16 ноября 1983 (М)</t>
  </si>
  <si>
    <t>Фисун Т.Ю.</t>
  </si>
  <si>
    <t>40.   Младшие юноши 1 (до 13 лет включительно), вес штанги 25 кг;</t>
  </si>
  <si>
    <t>41.   Ж, Юниорки (до 23 лет включительно), вес штанги 35 кг;</t>
  </si>
  <si>
    <t>42.   Женщины (открытый зачёт), вес штанги 35 кг;</t>
  </si>
  <si>
    <t>43.   Ж, Ветераны 1 (старше 40 полных лет), вес штанги 35 кг;</t>
  </si>
  <si>
    <t>44.   Младшие юноши 2 (до 15 лет включительно), вес штанги 35 кг;</t>
  </si>
  <si>
    <t>45.   Женщины (открытый зачёт), вес штанги 45 кг;</t>
  </si>
  <si>
    <t>46.   Юноши (до 18 лет включительно), вес штанги 45 кг;</t>
  </si>
  <si>
    <t>47.   Женщины (открытый зачёт), вес штанги 55 кг;</t>
  </si>
  <si>
    <t>48.   Мужчины, вес штанги 150 кг, общий зачёт;</t>
  </si>
  <si>
    <t>49.   Мужчины, вес штанги 125 кг, общий зачёт;</t>
  </si>
  <si>
    <t>50.   Ветераны_1 (от 40 лет и старше), вес штанги 100 кг, общий зачёт;</t>
  </si>
  <si>
    <t>51.   Ветераны_2 (от 50 лет и старше), вес штанги 100 кг, общий зачёт;</t>
  </si>
  <si>
    <t>52.   Мужчины, вес штанги 100 кг, общий зачёт;</t>
  </si>
  <si>
    <t>53.   Юниоры (до 23 лет включительно), вес штанги 55 кг (вес участника не более 75,00 кг);</t>
  </si>
  <si>
    <t>54.   Юниоры (до 23 лет включительно), вес штанги 55 кг, (общая номинация);</t>
  </si>
  <si>
    <t>55.   М, Ветераны 1 (старше 40 лет), вес штанги 55 кг (вес участника не более 75,00 кг);</t>
  </si>
  <si>
    <t>56.   М, Ветераны 1 (старше 40 лет), вес штанги 55 кг (общая номинация);</t>
  </si>
  <si>
    <t>57.   М, Ветераны 2 (старше 50 лет), вес штанги 55 кг (вес участника не более 75,00 кг);</t>
  </si>
  <si>
    <t>58.   М, Ветераны 2 (старше 50 лет), вес штанги 55 кг (общая номинация);</t>
  </si>
  <si>
    <t>59.   М, Ветераны 3 (старше 60 лет), вес штанги 55 кг (вес участника не более 75,00 кг);</t>
  </si>
  <si>
    <t>60.   М, Ветераны 3 (старше 60 лет), вес штанги 55 кг (общая номинация);</t>
  </si>
  <si>
    <t>61.   Мужчины (открытый зачёт), вес штанги 55 кг (вес участника не более 75,00 кг);</t>
  </si>
  <si>
    <t>62.   Мужчины (открытый зачёт), вес штанги 55 кг (общая номинация);</t>
  </si>
  <si>
    <t>63.   Юниоры (до 23 лет включительно), вес штанги 75 кг (вес участника не более 95,00 кг);</t>
  </si>
  <si>
    <t>64.   Юниоры (до 23 лет включительно), вес штанги 75 кг, общая номинация;</t>
  </si>
  <si>
    <t>65.   М, Ветераны 1 (старше 40 лет), вес штанги 75 кг (вес участника не более 95,00 кг);</t>
  </si>
  <si>
    <t>66.   М, Ветераны_1 (от 40 лет и старше), вес штанги 75 кг, общий зачёт;</t>
  </si>
  <si>
    <t>67.   М, Ветераны_2 (старше 50 лет), вес штанги 75 кг (вес участника не более 95,00 кг);</t>
  </si>
  <si>
    <t>68.   М, Ветераны_2 (от 50 лет и старше), вес штанги 75 кг, общий зачёт;</t>
  </si>
  <si>
    <t>69.   М, Ветераны_3 (от 60 лет и старше), вес штанги 75 кг, общий зачёт;</t>
  </si>
  <si>
    <t>70.   Мужчины (открытый зачёт), вес штанги 75 кг (вес участника не более 95,00 кг);</t>
  </si>
  <si>
    <t>71.   Мужчины (открытый зачёт), вес штанги 75 кг (общая номинация);</t>
  </si>
  <si>
    <t>0786</t>
  </si>
  <si>
    <t>Андреев Данила Алексеевич</t>
  </si>
  <si>
    <t>0787</t>
  </si>
  <si>
    <t>0788</t>
  </si>
  <si>
    <t>0789</t>
  </si>
  <si>
    <t>0790</t>
  </si>
  <si>
    <t>0793</t>
  </si>
  <si>
    <t>0792</t>
  </si>
  <si>
    <t>0794</t>
  </si>
  <si>
    <t>0795</t>
  </si>
  <si>
    <t>0796</t>
  </si>
  <si>
    <t>0797</t>
  </si>
  <si>
    <t>0798</t>
  </si>
  <si>
    <t>0799</t>
  </si>
  <si>
    <t>0801</t>
  </si>
  <si>
    <t>0135</t>
  </si>
  <si>
    <t>31.   Мужчины «Спортсмены с ПОДА» (общий зачёт), вес штанги 75 кг;</t>
  </si>
  <si>
    <t>32.         Мужчины (открытый зачёт), вес штанги 200 кг (по КА);</t>
  </si>
  <si>
    <t>МСМК_ФРЖ</t>
  </si>
  <si>
    <t>МС_ФРЖ</t>
  </si>
  <si>
    <t>Рекорд Р.Беларусь, МС_ФРЖ</t>
  </si>
  <si>
    <t>Рекорд России, МС_ФРЖ</t>
  </si>
  <si>
    <r>
      <rPr>
        <b/>
        <sz val="12"/>
        <color indexed="10"/>
        <rFont val="Times New Roman"/>
        <family val="1"/>
      </rPr>
      <t xml:space="preserve">Рекорд России, </t>
    </r>
    <r>
      <rPr>
        <sz val="12"/>
        <rFont val="Times New Roman"/>
        <family val="1"/>
      </rPr>
      <t>3_спортивный</t>
    </r>
  </si>
  <si>
    <r>
      <rPr>
        <b/>
        <sz val="12"/>
        <color indexed="10"/>
        <rFont val="Times New Roman"/>
        <family val="1"/>
      </rPr>
      <t>Рекорд России,</t>
    </r>
    <r>
      <rPr>
        <sz val="12"/>
        <rFont val="Times New Roman"/>
        <family val="1"/>
      </rPr>
      <t xml:space="preserve"> 3_спортивный</t>
    </r>
  </si>
  <si>
    <t>Рекорд России, МСМК_ФРЖ</t>
  </si>
  <si>
    <t>Россия, Московская обл, г.Электросталь, с/к"Лидер"(Орехово-Зуево)</t>
  </si>
  <si>
    <t>отказ</t>
  </si>
  <si>
    <t>Змеенков А.Б.</t>
  </si>
  <si>
    <t>Рекорды России, Элита русского жима</t>
  </si>
  <si>
    <t>Россия, Ивановская обл, п.Савино, с/к"Атлант"</t>
  </si>
  <si>
    <t>Крылов М.В.</t>
  </si>
  <si>
    <t>Россия, Ивановская обл, г.Вичугский район, п.Новописцово</t>
  </si>
  <si>
    <t>Иваничев С.Г.</t>
  </si>
  <si>
    <t>Власенко Е.М.; Троицкий Н.А.</t>
  </si>
  <si>
    <t>Россия, Ивановская обл, г.Родники, "Исток"</t>
  </si>
  <si>
    <t>Тарасов Э.Н.</t>
  </si>
  <si>
    <t>Россия, Московская обл, г.Можайск, ФСК"Атлет"</t>
  </si>
  <si>
    <t>Пулатов Р.Н.</t>
  </si>
  <si>
    <t>0 (7)</t>
  </si>
  <si>
    <t>Россия, Московская обл, Шаховской район, д. Дор, клуб"Ритм"</t>
  </si>
  <si>
    <t>19 сентября 1973 (М,В_1)</t>
  </si>
  <si>
    <t>Россия, Московская обл, г.Луховицы, ФСК"Зевс"</t>
  </si>
  <si>
    <t>Россия, Московская обл, г.Наро-Фоминск, клуб"Зодиак"</t>
  </si>
  <si>
    <t>Сорокина Е.С.</t>
  </si>
  <si>
    <t>Сапков Евгений Геннадьевич</t>
  </si>
  <si>
    <t>Россия, Московская область, п.Новый городок</t>
  </si>
  <si>
    <t>Россия, Московская обл, Дмитровский район, г.Яхрома, ООСГИ"Русичи"</t>
  </si>
  <si>
    <t>Россия, Московская обл, г.Наро_Фоминск, ООО "Лукойл-Центрнефтепродукт"</t>
  </si>
  <si>
    <t>Россия, г.Москва, "Alex Fitness"</t>
  </si>
  <si>
    <t>01 февраля 1994 (М,Юниор)</t>
  </si>
  <si>
    <t>2 Рекорда России, МСМК_ФРЖ</t>
  </si>
  <si>
    <t>20 марта 1993 (М,Юниор)</t>
  </si>
  <si>
    <t>2 Рекорда России, МС_ФРЖ</t>
  </si>
  <si>
    <t>Россия, Московская обл, г.Красногорск, "Снежком"</t>
  </si>
  <si>
    <t>24 сентября 2000 (Мл.ЮНШ_2)</t>
  </si>
  <si>
    <r>
      <rPr>
        <b/>
        <sz val="12"/>
        <color indexed="10"/>
        <rFont val="Times New Roman"/>
        <family val="1"/>
      </rPr>
      <t>Рекорд Р.Беларусь,</t>
    </r>
    <r>
      <rPr>
        <sz val="12"/>
        <rFont val="Times New Roman"/>
        <family val="1"/>
      </rPr>
      <t xml:space="preserve"> 3_спортивный</t>
    </r>
  </si>
  <si>
    <t>19.         Мужчины, весовая категория до 70,00 кг;</t>
  </si>
  <si>
    <t>20.         Мужчины, весовая категория до 80,00 кг;</t>
  </si>
  <si>
    <t>21.         Мужчины, весовая категория до 90,00 кг;</t>
  </si>
  <si>
    <t>22.         Мужчины, весовая категория до 100,00 кг;</t>
  </si>
  <si>
    <t>23.         Мужчины, весовая категория до 110,00 кг;</t>
  </si>
  <si>
    <t>Самсонов А.И.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</si>
</sst>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.##0&quot;р.&quot;;[Red]#.##0&quot;р.&quot;"/>
    <numFmt numFmtId="185" formatCode="#.##0_р_.;[Red]#.##0_р_.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000"/>
    <numFmt numFmtId="192" formatCode="#,##0.000&quot;р.&quot;;[Red]#,##0.000&quot;р.&quot;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b/>
      <sz val="20"/>
      <color indexed="9"/>
      <name val="Times New Roman"/>
      <family val="1"/>
    </font>
    <font>
      <b/>
      <sz val="12"/>
      <color indexed="10"/>
      <name val="Times New Roman"/>
      <family val="1"/>
    </font>
    <font>
      <sz val="14"/>
      <name val="Arial Cyr"/>
      <family val="0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6"/>
      <color indexed="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9"/>
      <name val="Times New Roman"/>
      <family val="1"/>
    </font>
    <font>
      <b/>
      <sz val="14"/>
      <color indexed="10"/>
      <name val="Times New Roman"/>
      <family val="1"/>
    </font>
    <font>
      <sz val="20"/>
      <color indexed="9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color indexed="63"/>
      <name val="Trebuchet MS"/>
      <family val="2"/>
    </font>
    <font>
      <sz val="14"/>
      <color indexed="8"/>
      <name val="Tahoma"/>
      <family val="2"/>
    </font>
    <font>
      <sz val="14"/>
      <color indexed="8"/>
      <name val="Century Gothic"/>
      <family val="2"/>
    </font>
    <font>
      <b/>
      <sz val="24"/>
      <color indexed="8"/>
      <name val="Times New Roman"/>
      <family val="1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0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0"/>
      <name val="Times New Roman"/>
      <family val="1"/>
    </font>
    <font>
      <b/>
      <sz val="14"/>
      <color rgb="FFFF0000"/>
      <name val="Times New Roman"/>
      <family val="1"/>
    </font>
    <font>
      <sz val="20"/>
      <color theme="0"/>
      <name val="Times New Roman"/>
      <family val="1"/>
    </font>
    <font>
      <sz val="16"/>
      <color theme="1"/>
      <name val="Calibri"/>
      <family val="2"/>
    </font>
    <font>
      <sz val="14"/>
      <color theme="1"/>
      <name val="Times New Roman"/>
      <family val="1"/>
    </font>
    <font>
      <sz val="14"/>
      <color rgb="FF000000"/>
      <name val="Arial"/>
      <family val="2"/>
    </font>
    <font>
      <sz val="14"/>
      <color rgb="FF333333"/>
      <name val="Trebuchet MS"/>
      <family val="2"/>
    </font>
    <font>
      <sz val="14"/>
      <color rgb="FF000000"/>
      <name val="Tahoma"/>
      <family val="2"/>
    </font>
    <font>
      <sz val="14"/>
      <color rgb="FF000000"/>
      <name val="Century Gothic"/>
      <family val="2"/>
    </font>
    <font>
      <b/>
      <sz val="16"/>
      <color theme="1"/>
      <name val="Calibri"/>
      <family val="2"/>
    </font>
    <font>
      <b/>
      <sz val="24"/>
      <color theme="1"/>
      <name val="Times New Roman"/>
      <family val="1"/>
    </font>
    <font>
      <b/>
      <sz val="24"/>
      <color theme="1"/>
      <name val="Calibri"/>
      <family val="2"/>
    </font>
    <font>
      <sz val="24"/>
      <color theme="1"/>
      <name val="Calibri"/>
      <family val="2"/>
    </font>
    <font>
      <sz val="18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4" fillId="0" borderId="0">
      <alignment/>
      <protection/>
    </xf>
    <xf numFmtId="0" fontId="8" fillId="0" borderId="0">
      <alignment horizontal="left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 wrapText="1"/>
      <protection/>
    </xf>
    <xf numFmtId="1" fontId="5" fillId="0" borderId="10" xfId="54" applyNumberFormat="1" applyFont="1" applyFill="1" applyBorder="1" applyAlignment="1">
      <alignment horizontal="center" vertical="center" wrapText="1"/>
      <protection/>
    </xf>
    <xf numFmtId="2" fontId="2" fillId="0" borderId="10" xfId="54" applyNumberFormat="1" applyFont="1" applyFill="1" applyBorder="1" applyAlignment="1">
      <alignment horizontal="center" vertical="center" wrapText="1"/>
      <protection/>
    </xf>
    <xf numFmtId="2" fontId="5" fillId="0" borderId="10" xfId="54" applyNumberFormat="1" applyFont="1" applyFill="1" applyBorder="1" applyAlignment="1">
      <alignment horizontal="center" vertical="center" wrapText="1"/>
      <protection/>
    </xf>
    <xf numFmtId="0" fontId="8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80" fillId="0" borderId="0" xfId="0" applyFont="1" applyAlignment="1">
      <alignment wrapText="1"/>
    </xf>
    <xf numFmtId="2" fontId="5" fillId="3" borderId="10" xfId="54" applyNumberFormat="1" applyFont="1" applyFill="1" applyBorder="1" applyAlignment="1">
      <alignment horizontal="center" vertical="center" wrapText="1"/>
      <protection/>
    </xf>
    <xf numFmtId="0" fontId="2" fillId="3" borderId="10" xfId="54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6" fillId="10" borderId="10" xfId="54" applyFont="1" applyFill="1" applyBorder="1" applyAlignment="1">
      <alignment horizontal="center" vertical="center" wrapText="1"/>
      <protection/>
    </xf>
    <xf numFmtId="0" fontId="6" fillId="3" borderId="10" xfId="54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9" fillId="33" borderId="10" xfId="54" applyFont="1" applyFill="1" applyBorder="1" applyAlignment="1">
      <alignment horizontal="center" vertical="center" wrapText="1"/>
      <protection/>
    </xf>
    <xf numFmtId="0" fontId="9" fillId="10" borderId="10" xfId="54" applyFont="1" applyFill="1" applyBorder="1" applyAlignment="1">
      <alignment horizontal="center" vertical="center" wrapText="1"/>
      <protection/>
    </xf>
    <xf numFmtId="0" fontId="9" fillId="3" borderId="10" xfId="54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54" applyFont="1" applyAlignment="1">
      <alignment wrapText="1"/>
      <protection/>
    </xf>
    <xf numFmtId="0" fontId="3" fillId="0" borderId="0" xfId="54" applyFont="1" applyAlignment="1">
      <alignment horizontal="center" vertical="center"/>
      <protection/>
    </xf>
    <xf numFmtId="0" fontId="4" fillId="0" borderId="0" xfId="54" applyAlignment="1">
      <alignment horizontal="center" vertical="center"/>
      <protection/>
    </xf>
    <xf numFmtId="2" fontId="9" fillId="0" borderId="10" xfId="0" applyNumberFormat="1" applyFont="1" applyFill="1" applyBorder="1" applyAlignment="1">
      <alignment horizontal="center" vertical="center" wrapText="1"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81" fillId="0" borderId="10" xfId="0" applyFont="1" applyFill="1" applyBorder="1" applyAlignment="1">
      <alignment horizontal="center" vertical="center" wrapText="1"/>
    </xf>
    <xf numFmtId="0" fontId="8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186" fontId="83" fillId="34" borderId="10" xfId="54" applyNumberFormat="1" applyFont="1" applyFill="1" applyBorder="1" applyAlignment="1">
      <alignment horizontal="center" vertical="center" wrapText="1"/>
      <protection/>
    </xf>
    <xf numFmtId="186" fontId="10" fillId="0" borderId="10" xfId="54" applyNumberFormat="1" applyFont="1" applyFill="1" applyBorder="1" applyAlignment="1">
      <alignment horizontal="center" vertical="center" wrapText="1"/>
      <protection/>
    </xf>
    <xf numFmtId="186" fontId="15" fillId="0" borderId="10" xfId="54" applyNumberFormat="1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 horizontal="justify" wrapText="1"/>
    </xf>
    <xf numFmtId="14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2" fontId="2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57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49" fontId="10" fillId="35" borderId="10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49" fontId="10" fillId="37" borderId="10" xfId="57" applyNumberFormat="1" applyFont="1" applyFill="1" applyBorder="1" applyAlignment="1">
      <alignment horizontal="center" vertical="center" wrapText="1"/>
      <protection/>
    </xf>
    <xf numFmtId="186" fontId="85" fillId="34" borderId="10" xfId="54" applyNumberFormat="1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36" borderId="10" xfId="54" applyNumberFormat="1" applyFont="1" applyFill="1" applyBorder="1" applyAlignment="1">
      <alignment horizontal="center" vertical="center" wrapText="1"/>
      <protection/>
    </xf>
    <xf numFmtId="0" fontId="0" fillId="0" borderId="0" xfId="57">
      <alignment/>
      <protection/>
    </xf>
    <xf numFmtId="0" fontId="41" fillId="0" borderId="0" xfId="0" applyFont="1" applyAlignment="1">
      <alignment vertical="center"/>
    </xf>
    <xf numFmtId="0" fontId="11" fillId="0" borderId="10" xfId="54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86" fillId="0" borderId="0" xfId="0" applyFont="1" applyAlignment="1">
      <alignment vertical="center"/>
    </xf>
    <xf numFmtId="1" fontId="86" fillId="0" borderId="0" xfId="0" applyNumberFormat="1" applyFont="1" applyAlignment="1">
      <alignment horizontal="center" vertical="center" wrapText="1"/>
    </xf>
    <xf numFmtId="1" fontId="86" fillId="0" borderId="0" xfId="0" applyNumberFormat="1" applyFont="1" applyAlignment="1">
      <alignment horizontal="center" vertical="center"/>
    </xf>
    <xf numFmtId="0" fontId="84" fillId="0" borderId="0" xfId="0" applyFont="1" applyAlignment="1">
      <alignment horizontal="center" wrapText="1"/>
    </xf>
    <xf numFmtId="0" fontId="87" fillId="0" borderId="0" xfId="0" applyFont="1" applyAlignment="1">
      <alignment horizontal="center" vertical="center"/>
    </xf>
    <xf numFmtId="49" fontId="10" fillId="38" borderId="10" xfId="0" applyNumberFormat="1" applyFont="1" applyFill="1" applyBorder="1" applyAlignment="1">
      <alignment horizontal="center" vertical="center" wrapText="1"/>
    </xf>
    <xf numFmtId="2" fontId="13" fillId="33" borderId="10" xfId="54" applyNumberFormat="1" applyFont="1" applyFill="1" applyBorder="1" applyAlignment="1">
      <alignment horizontal="center" vertical="center" wrapText="1"/>
      <protection/>
    </xf>
    <xf numFmtId="0" fontId="16" fillId="33" borderId="10" xfId="54" applyFont="1" applyFill="1" applyBorder="1" applyAlignment="1">
      <alignment horizontal="center" vertical="center" wrapText="1"/>
      <protection/>
    </xf>
    <xf numFmtId="2" fontId="13" fillId="10" borderId="10" xfId="54" applyNumberFormat="1" applyFont="1" applyFill="1" applyBorder="1" applyAlignment="1">
      <alignment horizontal="center" vertical="center" wrapText="1"/>
      <protection/>
    </xf>
    <xf numFmtId="0" fontId="16" fillId="10" borderId="10" xfId="54" applyFont="1" applyFill="1" applyBorder="1" applyAlignment="1">
      <alignment horizontal="center" vertical="center" wrapText="1"/>
      <protection/>
    </xf>
    <xf numFmtId="2" fontId="13" fillId="3" borderId="10" xfId="54" applyNumberFormat="1" applyFont="1" applyFill="1" applyBorder="1" applyAlignment="1">
      <alignment horizontal="center" vertical="center" wrapText="1"/>
      <protection/>
    </xf>
    <xf numFmtId="0" fontId="16" fillId="3" borderId="10" xfId="54" applyFont="1" applyFill="1" applyBorder="1" applyAlignment="1">
      <alignment horizontal="center" vertical="center" wrapText="1"/>
      <protection/>
    </xf>
    <xf numFmtId="0" fontId="85" fillId="35" borderId="10" xfId="0" applyFont="1" applyFill="1" applyBorder="1" applyAlignment="1">
      <alignment horizontal="center" vertical="center" wrapText="1"/>
    </xf>
    <xf numFmtId="2" fontId="85" fillId="34" borderId="10" xfId="54" applyNumberFormat="1" applyFont="1" applyFill="1" applyBorder="1" applyAlignment="1">
      <alignment horizontal="center" vertical="center" wrapText="1"/>
      <protection/>
    </xf>
    <xf numFmtId="1" fontId="15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10" xfId="54" applyNumberFormat="1" applyFont="1" applyFill="1" applyBorder="1" applyAlignment="1">
      <alignment horizontal="center" vertical="center" wrapText="1"/>
      <protection/>
    </xf>
    <xf numFmtId="2" fontId="13" fillId="0" borderId="10" xfId="54" applyNumberFormat="1" applyFont="1" applyFill="1" applyBorder="1" applyAlignment="1">
      <alignment horizontal="center" vertical="center" wrapText="1"/>
      <protection/>
    </xf>
    <xf numFmtId="1" fontId="16" fillId="33" borderId="10" xfId="54" applyNumberFormat="1" applyFont="1" applyFill="1" applyBorder="1" applyAlignment="1">
      <alignment horizontal="center" vertical="center" wrapText="1"/>
      <protection/>
    </xf>
    <xf numFmtId="186" fontId="9" fillId="33" borderId="10" xfId="54" applyNumberFormat="1" applyFont="1" applyFill="1" applyBorder="1" applyAlignment="1">
      <alignment horizontal="center" vertical="center" wrapText="1"/>
      <protection/>
    </xf>
    <xf numFmtId="2" fontId="88" fillId="35" borderId="10" xfId="54" applyNumberFormat="1" applyFont="1" applyFill="1" applyBorder="1" applyAlignment="1">
      <alignment horizontal="center" vertical="center" wrapText="1"/>
      <protection/>
    </xf>
    <xf numFmtId="0" fontId="88" fillId="35" borderId="10" xfId="54" applyFont="1" applyFill="1" applyBorder="1" applyAlignment="1">
      <alignment horizontal="center" vertical="center" wrapText="1"/>
      <protection/>
    </xf>
    <xf numFmtId="2" fontId="85" fillId="35" borderId="10" xfId="54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6" fillId="0" borderId="12" xfId="57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center" vertical="center" wrapText="1"/>
      <protection/>
    </xf>
    <xf numFmtId="0" fontId="14" fillId="39" borderId="13" xfId="54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14" fillId="0" borderId="13" xfId="54" applyFont="1" applyFill="1" applyBorder="1" applyAlignment="1">
      <alignment horizontal="center" vertical="center" wrapText="1"/>
      <protection/>
    </xf>
    <xf numFmtId="0" fontId="6" fillId="0" borderId="14" xfId="57" applyFont="1" applyFill="1" applyBorder="1" applyAlignment="1">
      <alignment horizontal="center" vertical="center" wrapText="1"/>
      <protection/>
    </xf>
    <xf numFmtId="1" fontId="5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57" applyFont="1" applyFill="1" applyBorder="1" applyAlignment="1">
      <alignment horizontal="center" vertical="center" wrapText="1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0" fontId="18" fillId="39" borderId="10" xfId="57" applyFont="1" applyFill="1" applyBorder="1" applyAlignment="1">
      <alignment horizontal="center" vertical="center" wrapText="1"/>
      <protection/>
    </xf>
    <xf numFmtId="0" fontId="81" fillId="0" borderId="11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2" fontId="9" fillId="40" borderId="10" xfId="0" applyNumberFormat="1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90" fillId="35" borderId="10" xfId="54" applyFont="1" applyFill="1" applyBorder="1" applyAlignment="1">
      <alignment horizontal="center" vertical="center" wrapText="1"/>
      <protection/>
    </xf>
    <xf numFmtId="0" fontId="9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54" applyFont="1" applyFill="1" applyBorder="1" applyAlignment="1">
      <alignment horizontal="center" vertical="center" wrapText="1"/>
      <protection/>
    </xf>
    <xf numFmtId="1" fontId="13" fillId="0" borderId="10" xfId="57" applyNumberFormat="1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86" fillId="0" borderId="0" xfId="0" applyFont="1" applyAlignment="1">
      <alignment wrapText="1"/>
    </xf>
    <xf numFmtId="2" fontId="2" fillId="40" borderId="10" xfId="0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left" wrapText="1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1" fontId="20" fillId="0" borderId="0" xfId="0" applyNumberFormat="1" applyFont="1" applyBorder="1" applyAlignment="1">
      <alignment horizontal="center" vertical="center" wrapText="1"/>
    </xf>
    <xf numFmtId="0" fontId="95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0" fontId="96" fillId="0" borderId="0" xfId="0" applyFont="1" applyAlignment="1">
      <alignment wrapText="1"/>
    </xf>
    <xf numFmtId="0" fontId="84" fillId="0" borderId="0" xfId="0" applyFont="1" applyAlignment="1">
      <alignment horizontal="left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6" fillId="0" borderId="15" xfId="54" applyFont="1" applyFill="1" applyBorder="1" applyAlignment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0" fontId="12" fillId="41" borderId="10" xfId="0" applyFont="1" applyFill="1" applyBorder="1" applyAlignment="1">
      <alignment horizontal="center" vertical="center" wrapText="1"/>
    </xf>
    <xf numFmtId="0" fontId="97" fillId="41" borderId="10" xfId="0" applyFont="1" applyFill="1" applyBorder="1" applyAlignment="1">
      <alignment horizontal="center" vertical="center" wrapText="1"/>
    </xf>
    <xf numFmtId="0" fontId="91" fillId="41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6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13" fillId="33" borderId="15" xfId="54" applyFont="1" applyFill="1" applyBorder="1" applyAlignment="1">
      <alignment horizontal="center" vertical="center" wrapText="1"/>
      <protection/>
    </xf>
    <xf numFmtId="0" fontId="86" fillId="0" borderId="17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2" fillId="0" borderId="16" xfId="54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13" fillId="10" borderId="15" xfId="54" applyFont="1" applyFill="1" applyBorder="1" applyAlignment="1">
      <alignment horizontal="center" vertical="center" wrapText="1"/>
      <protection/>
    </xf>
    <xf numFmtId="0" fontId="13" fillId="3" borderId="15" xfId="54" applyFont="1" applyFill="1" applyBorder="1" applyAlignment="1">
      <alignment horizontal="center" vertical="center" wrapText="1"/>
      <protection/>
    </xf>
    <xf numFmtId="0" fontId="84" fillId="0" borderId="10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2" fontId="5" fillId="34" borderId="16" xfId="54" applyNumberFormat="1" applyFont="1" applyFill="1" applyBorder="1" applyAlignment="1">
      <alignment horizontal="center" vertical="center" wrapText="1"/>
      <protection/>
    </xf>
    <xf numFmtId="2" fontId="5" fillId="34" borderId="11" xfId="54" applyNumberFormat="1" applyFont="1" applyFill="1" applyBorder="1" applyAlignment="1">
      <alignment horizontal="center" vertical="center" wrapText="1"/>
      <protection/>
    </xf>
    <xf numFmtId="2" fontId="5" fillId="0" borderId="16" xfId="54" applyNumberFormat="1" applyFont="1" applyFill="1" applyBorder="1" applyAlignment="1">
      <alignment horizontal="center" vertical="center" wrapText="1"/>
      <protection/>
    </xf>
    <xf numFmtId="2" fontId="5" fillId="0" borderId="11" xfId="54" applyNumberFormat="1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" fillId="0" borderId="15" xfId="54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6" fillId="0" borderId="15" xfId="54" applyFont="1" applyFill="1" applyBorder="1" applyAlignment="1">
      <alignment horizontal="center" vertical="center" wrapText="1"/>
      <protection/>
    </xf>
    <xf numFmtId="0" fontId="86" fillId="0" borderId="18" xfId="0" applyFont="1" applyBorder="1" applyAlignment="1">
      <alignment/>
    </xf>
    <xf numFmtId="0" fontId="16" fillId="0" borderId="15" xfId="54" applyFont="1" applyBorder="1" applyAlignment="1">
      <alignment horizontal="center" vertical="center" wrapText="1"/>
      <protection/>
    </xf>
    <xf numFmtId="0" fontId="98" fillId="0" borderId="10" xfId="0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horizontal="center" vertical="center" wrapText="1"/>
    </xf>
    <xf numFmtId="0" fontId="100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86" fillId="0" borderId="10" xfId="0" applyFont="1" applyBorder="1" applyAlignment="1">
      <alignment horizontal="center" vertical="center" wrapText="1"/>
    </xf>
    <xf numFmtId="0" fontId="12" fillId="4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center" wrapText="1"/>
    </xf>
    <xf numFmtId="0" fontId="87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5" fillId="43" borderId="12" xfId="0" applyFont="1" applyFill="1" applyBorder="1" applyAlignment="1">
      <alignment horizontal="center" vertical="center" wrapText="1"/>
    </xf>
    <xf numFmtId="0" fontId="5" fillId="4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5" fillId="43" borderId="19" xfId="0" applyFont="1" applyFill="1" applyBorder="1" applyAlignment="1">
      <alignment horizontal="center" vertical="center" wrapText="1"/>
    </xf>
    <xf numFmtId="0" fontId="5" fillId="43" borderId="20" xfId="0" applyFont="1" applyFill="1" applyBorder="1" applyAlignment="1">
      <alignment horizontal="center" vertical="center" wrapText="1"/>
    </xf>
    <xf numFmtId="0" fontId="17" fillId="44" borderId="21" xfId="0" applyFont="1" applyFill="1" applyBorder="1" applyAlignment="1">
      <alignment horizontal="center" vertical="center" wrapText="1"/>
    </xf>
    <xf numFmtId="0" fontId="17" fillId="44" borderId="22" xfId="0" applyFont="1" applyFill="1" applyBorder="1" applyAlignment="1">
      <alignment horizontal="center" vertical="center" wrapText="1"/>
    </xf>
    <xf numFmtId="0" fontId="0" fillId="44" borderId="22" xfId="0" applyFill="1" applyBorder="1" applyAlignment="1">
      <alignment vertical="center" wrapText="1"/>
    </xf>
    <xf numFmtId="0" fontId="0" fillId="44" borderId="23" xfId="0" applyFill="1" applyBorder="1" applyAlignment="1">
      <alignment vertical="center" wrapText="1"/>
    </xf>
    <xf numFmtId="0" fontId="12" fillId="41" borderId="15" xfId="0" applyFont="1" applyFill="1" applyBorder="1" applyAlignment="1">
      <alignment horizontal="center" vertical="center" wrapText="1"/>
    </xf>
    <xf numFmtId="0" fontId="12" fillId="41" borderId="17" xfId="0" applyFont="1" applyFill="1" applyBorder="1" applyAlignment="1">
      <alignment horizontal="center" vertical="center" wrapText="1"/>
    </xf>
    <xf numFmtId="0" fontId="12" fillId="41" borderId="18" xfId="0" applyFont="1" applyFill="1" applyBorder="1" applyAlignment="1">
      <alignment horizontal="center" vertical="center" wrapText="1"/>
    </xf>
    <xf numFmtId="0" fontId="12" fillId="42" borderId="15" xfId="0" applyFont="1" applyFill="1" applyBorder="1" applyAlignment="1">
      <alignment horizontal="center" vertical="center" wrapText="1"/>
    </xf>
    <xf numFmtId="0" fontId="12" fillId="42" borderId="17" xfId="0" applyFont="1" applyFill="1" applyBorder="1" applyAlignment="1">
      <alignment horizontal="center" vertical="center" wrapText="1"/>
    </xf>
    <xf numFmtId="0" fontId="12" fillId="42" borderId="18" xfId="0" applyFont="1" applyFill="1" applyBorder="1" applyAlignment="1">
      <alignment horizontal="center" vertical="center" wrapText="1"/>
    </xf>
    <xf numFmtId="0" fontId="13" fillId="33" borderId="17" xfId="54" applyFont="1" applyFill="1" applyBorder="1" applyAlignment="1">
      <alignment horizontal="center" vertical="center" wrapText="1"/>
      <protection/>
    </xf>
    <xf numFmtId="0" fontId="13" fillId="33" borderId="18" xfId="54" applyFont="1" applyFill="1" applyBorder="1" applyAlignment="1">
      <alignment horizontal="center" vertical="center" wrapText="1"/>
      <protection/>
    </xf>
    <xf numFmtId="0" fontId="13" fillId="10" borderId="17" xfId="54" applyFont="1" applyFill="1" applyBorder="1" applyAlignment="1">
      <alignment horizontal="center" vertical="center" wrapText="1"/>
      <protection/>
    </xf>
    <xf numFmtId="0" fontId="13" fillId="10" borderId="18" xfId="54" applyFont="1" applyFill="1" applyBorder="1" applyAlignment="1">
      <alignment horizontal="center" vertical="center" wrapText="1"/>
      <protection/>
    </xf>
    <xf numFmtId="0" fontId="13" fillId="3" borderId="17" xfId="54" applyFont="1" applyFill="1" applyBorder="1" applyAlignment="1">
      <alignment horizontal="center" vertical="center" wrapText="1"/>
      <protection/>
    </xf>
    <xf numFmtId="0" fontId="13" fillId="3" borderId="18" xfId="54" applyFont="1" applyFill="1" applyBorder="1" applyAlignment="1">
      <alignment horizontal="center" vertical="center" wrapText="1"/>
      <protection/>
    </xf>
    <xf numFmtId="0" fontId="97" fillId="41" borderId="17" xfId="0" applyFont="1" applyFill="1" applyBorder="1" applyAlignment="1">
      <alignment horizontal="center" vertical="center" wrapText="1"/>
    </xf>
    <xf numFmtId="0" fontId="0" fillId="41" borderId="17" xfId="0" applyFill="1" applyBorder="1" applyAlignment="1">
      <alignment horizontal="center" vertical="center" wrapText="1"/>
    </xf>
    <xf numFmtId="0" fontId="0" fillId="41" borderId="18" xfId="0" applyFill="1" applyBorder="1" applyAlignment="1">
      <alignment horizontal="center" vertical="center" wrapText="1"/>
    </xf>
    <xf numFmtId="0" fontId="14" fillId="0" borderId="15" xfId="54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/>
    </xf>
    <xf numFmtId="0" fontId="16" fillId="0" borderId="18" xfId="54" applyFont="1" applyBorder="1" applyAlignment="1">
      <alignment horizontal="center" vertical="center" wrapText="1"/>
      <protection/>
    </xf>
    <xf numFmtId="0" fontId="16" fillId="0" borderId="18" xfId="54" applyFont="1" applyFill="1" applyBorder="1" applyAlignment="1">
      <alignment horizontal="center" vertical="center" wrapText="1"/>
      <protection/>
    </xf>
    <xf numFmtId="0" fontId="2" fillId="0" borderId="17" xfId="54" applyFont="1" applyFill="1" applyBorder="1" applyAlignment="1">
      <alignment horizontal="center" vertical="center" wrapText="1"/>
      <protection/>
    </xf>
    <xf numFmtId="0" fontId="2" fillId="0" borderId="18" xfId="54" applyFont="1" applyFill="1" applyBorder="1" applyAlignment="1">
      <alignment horizontal="center" vertical="center" wrapText="1"/>
      <protection/>
    </xf>
    <xf numFmtId="0" fontId="13" fillId="0" borderId="15" xfId="54" applyFont="1" applyFill="1" applyBorder="1" applyAlignment="1">
      <alignment horizontal="center" vertical="center" wrapText="1"/>
      <protection/>
    </xf>
    <xf numFmtId="0" fontId="13" fillId="0" borderId="17" xfId="54" applyFont="1" applyFill="1" applyBorder="1" applyAlignment="1">
      <alignment horizontal="center" vertical="center" wrapText="1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0" fontId="86" fillId="0" borderId="17" xfId="0" applyFont="1" applyBorder="1" applyAlignment="1">
      <alignment wrapText="1"/>
    </xf>
    <xf numFmtId="0" fontId="0" fillId="0" borderId="18" xfId="0" applyBorder="1" applyAlignment="1">
      <alignment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3 3" xfId="59"/>
    <cellStyle name="Обычный 4" xfId="60"/>
    <cellStyle name="Обычный 5" xfId="61"/>
    <cellStyle name="Обычный 5 2" xfId="62"/>
    <cellStyle name="Обычный 5 3" xfId="63"/>
    <cellStyle name="Обычный 5 3 2" xfId="64"/>
    <cellStyle name="Обычный 5 3 2 2" xfId="65"/>
    <cellStyle name="Обычный 5 4" xfId="66"/>
    <cellStyle name="Обычный 5 5" xfId="67"/>
    <cellStyle name="Обычный 5 5 2" xfId="68"/>
    <cellStyle name="Обычный 6" xfId="69"/>
    <cellStyle name="Обычный 6 2" xfId="70"/>
    <cellStyle name="Обычный 6 2 2" xfId="71"/>
    <cellStyle name="Обычный 6 2 3" xfId="72"/>
    <cellStyle name="Обычный 6 2 3 2" xfId="73"/>
    <cellStyle name="Обычный 6 2 3 3" xfId="74"/>
    <cellStyle name="Обычный 6 2 4" xfId="75"/>
    <cellStyle name="Обычный 6 3" xfId="76"/>
    <cellStyle name="Обычный 7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Финансовый 2" xfId="87"/>
    <cellStyle name="Финансовый 2 2" xfId="88"/>
    <cellStyle name="Финансовый 2 3" xfId="89"/>
    <cellStyle name="Финансовый 2 4" xfId="90"/>
    <cellStyle name="Финансовый 2 4 2" xfId="91"/>
    <cellStyle name="Финансовый 2 4 2 2" xfId="92"/>
    <cellStyle name="Финансовый 2 5" xfId="93"/>
    <cellStyle name="Финансовый 2 5 2" xfId="94"/>
    <cellStyle name="Финансовый 3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Z166"/>
  <sheetViews>
    <sheetView tabSelected="1" zoomScale="60" zoomScaleNormal="60" zoomScalePageLayoutView="0" workbookViewId="0" topLeftCell="A1">
      <selection activeCell="V35" sqref="V35"/>
    </sheetView>
  </sheetViews>
  <sheetFormatPr defaultColWidth="9.140625" defaultRowHeight="15"/>
  <cols>
    <col min="1" max="1" width="7.7109375" style="19" customWidth="1"/>
    <col min="2" max="2" width="8.8515625" style="19" customWidth="1"/>
    <col min="3" max="3" width="14.28125" style="19" customWidth="1"/>
    <col min="4" max="4" width="31.7109375" style="19" customWidth="1"/>
    <col min="5" max="5" width="19.00390625" style="19" customWidth="1"/>
    <col min="6" max="6" width="12.421875" style="20" customWidth="1"/>
    <col min="7" max="7" width="11.28125" style="20" customWidth="1"/>
    <col min="8" max="8" width="51.421875" style="19" customWidth="1"/>
    <col min="9" max="9" width="12.57421875" style="19" customWidth="1"/>
    <col min="10" max="10" width="9.7109375" style="16" customWidth="1"/>
    <col min="11" max="12" width="13.00390625" style="18" customWidth="1"/>
    <col min="13" max="13" width="10.57421875" style="18" customWidth="1"/>
    <col min="14" max="14" width="14.140625" style="18" customWidth="1"/>
    <col min="15" max="15" width="11.8515625" style="18" customWidth="1"/>
    <col min="16" max="16" width="11.421875" style="18" customWidth="1"/>
    <col min="17" max="17" width="12.421875" style="18" customWidth="1"/>
    <col min="18" max="18" width="17.00390625" style="18" customWidth="1"/>
    <col min="19" max="19" width="22.8515625" style="18" customWidth="1"/>
    <col min="20" max="20" width="20.421875" style="18" customWidth="1"/>
    <col min="21" max="21" width="11.421875" style="18" customWidth="1"/>
    <col min="22" max="22" width="12.140625" style="18" customWidth="1"/>
    <col min="23" max="23" width="14.421875" style="18" customWidth="1"/>
    <col min="24" max="24" width="8.140625" style="18" customWidth="1"/>
    <col min="25" max="16384" width="9.140625" style="18" customWidth="1"/>
  </cols>
  <sheetData>
    <row r="2" spans="1:24" s="9" customFormat="1" ht="23.25" customHeight="1">
      <c r="A2" s="141" t="s">
        <v>27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3"/>
      <c r="P2" s="143"/>
      <c r="Q2" s="143"/>
      <c r="R2" s="143"/>
      <c r="S2" s="143"/>
      <c r="T2" s="143"/>
      <c r="U2" s="63"/>
      <c r="V2" s="63"/>
      <c r="W2" s="63"/>
      <c r="X2" s="63"/>
    </row>
    <row r="3" spans="1:24" s="9" customFormat="1" ht="33" customHeight="1">
      <c r="A3" s="156" t="s">
        <v>53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  <c r="O3" s="159"/>
      <c r="P3" s="159"/>
      <c r="Q3" s="159"/>
      <c r="R3" s="159"/>
      <c r="S3" s="159"/>
      <c r="T3" s="159"/>
      <c r="U3" s="63"/>
      <c r="V3" s="63"/>
      <c r="W3" s="63"/>
      <c r="X3" s="63"/>
    </row>
    <row r="4" spans="1:24" s="9" customFormat="1" ht="24" customHeight="1">
      <c r="A4" s="141" t="s">
        <v>265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60"/>
      <c r="O4" s="159"/>
      <c r="P4" s="159"/>
      <c r="Q4" s="159"/>
      <c r="R4" s="159"/>
      <c r="S4" s="159"/>
      <c r="T4" s="159"/>
      <c r="U4" s="63"/>
      <c r="V4" s="63"/>
      <c r="W4" s="63"/>
      <c r="X4" s="63"/>
    </row>
    <row r="5" spans="1:24" s="9" customFormat="1" ht="24" customHeight="1">
      <c r="A5" s="141" t="s">
        <v>261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31"/>
      <c r="O5" s="159"/>
      <c r="P5" s="159"/>
      <c r="Q5" s="159"/>
      <c r="R5" s="159"/>
      <c r="S5" s="159"/>
      <c r="T5" s="159"/>
      <c r="U5" s="63"/>
      <c r="V5" s="63"/>
      <c r="W5" s="63"/>
      <c r="X5" s="63"/>
    </row>
    <row r="6" spans="1:20" s="9" customFormat="1" ht="27.75" customHeight="1">
      <c r="A6" s="141" t="s">
        <v>262</v>
      </c>
      <c r="B6" s="142"/>
      <c r="C6" s="142"/>
      <c r="D6" s="142"/>
      <c r="E6" s="142"/>
      <c r="F6" s="142"/>
      <c r="G6" s="142"/>
      <c r="H6" s="142"/>
      <c r="I6" s="142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</row>
    <row r="7" spans="2:20" s="106" customFormat="1" ht="24" customHeight="1">
      <c r="B7" s="128" t="s">
        <v>54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30"/>
      <c r="P7" s="130"/>
      <c r="Q7" s="130"/>
      <c r="R7" s="131"/>
      <c r="S7" s="131"/>
      <c r="T7" s="131"/>
    </row>
    <row r="8" spans="1:20" s="11" customFormat="1" ht="27" customHeight="1">
      <c r="A8" s="132" t="s">
        <v>2</v>
      </c>
      <c r="B8" s="137" t="s">
        <v>3</v>
      </c>
      <c r="C8" s="144" t="s">
        <v>18</v>
      </c>
      <c r="D8" s="137" t="s">
        <v>0</v>
      </c>
      <c r="E8" s="137" t="s">
        <v>19</v>
      </c>
      <c r="F8" s="137" t="s">
        <v>17</v>
      </c>
      <c r="G8" s="137" t="s">
        <v>22</v>
      </c>
      <c r="H8" s="137" t="s">
        <v>7</v>
      </c>
      <c r="I8" s="134" t="s">
        <v>23</v>
      </c>
      <c r="J8" s="135"/>
      <c r="K8" s="136"/>
      <c r="L8" s="139" t="s">
        <v>24</v>
      </c>
      <c r="M8" s="135"/>
      <c r="N8" s="136"/>
      <c r="O8" s="140" t="s">
        <v>25</v>
      </c>
      <c r="P8" s="135"/>
      <c r="Q8" s="136"/>
      <c r="R8" s="146" t="s">
        <v>21</v>
      </c>
      <c r="S8" s="137" t="s">
        <v>44</v>
      </c>
      <c r="T8" s="137" t="s">
        <v>28</v>
      </c>
    </row>
    <row r="9" spans="1:20" s="11" customFormat="1" ht="27.75" customHeight="1">
      <c r="A9" s="133"/>
      <c r="B9" s="138"/>
      <c r="C9" s="145"/>
      <c r="D9" s="138"/>
      <c r="E9" s="138"/>
      <c r="F9" s="138"/>
      <c r="G9" s="138"/>
      <c r="H9" s="138"/>
      <c r="I9" s="23" t="s">
        <v>6</v>
      </c>
      <c r="J9" s="23" t="s">
        <v>43</v>
      </c>
      <c r="K9" s="23" t="s">
        <v>9</v>
      </c>
      <c r="L9" s="24" t="s">
        <v>6</v>
      </c>
      <c r="M9" s="24" t="s">
        <v>43</v>
      </c>
      <c r="N9" s="24" t="s">
        <v>9</v>
      </c>
      <c r="O9" s="25" t="s">
        <v>6</v>
      </c>
      <c r="P9" s="25" t="s">
        <v>43</v>
      </c>
      <c r="Q9" s="25" t="s">
        <v>9</v>
      </c>
      <c r="R9" s="147"/>
      <c r="S9" s="138"/>
      <c r="T9" s="138"/>
    </row>
    <row r="10" spans="1:20" s="10" customFormat="1" ht="45" customHeight="1">
      <c r="A10" s="12">
        <v>1</v>
      </c>
      <c r="B10" s="79">
        <v>1</v>
      </c>
      <c r="C10" s="76">
        <f>SUM(R10/F10)</f>
        <v>37.34375</v>
      </c>
      <c r="D10" s="30" t="s">
        <v>50</v>
      </c>
      <c r="E10" s="47" t="s">
        <v>51</v>
      </c>
      <c r="F10" s="14">
        <v>64</v>
      </c>
      <c r="G10" s="57" t="s">
        <v>52</v>
      </c>
      <c r="H10" s="62" t="s">
        <v>106</v>
      </c>
      <c r="I10" s="69">
        <v>70</v>
      </c>
      <c r="J10" s="70">
        <v>10</v>
      </c>
      <c r="K10" s="27">
        <f>SUM(I10*J10)</f>
        <v>700</v>
      </c>
      <c r="L10" s="71">
        <v>65</v>
      </c>
      <c r="M10" s="72">
        <v>13</v>
      </c>
      <c r="N10" s="28">
        <f>SUM(L10*M10)</f>
        <v>845</v>
      </c>
      <c r="O10" s="73">
        <v>65</v>
      </c>
      <c r="P10" s="74">
        <v>13</v>
      </c>
      <c r="Q10" s="29">
        <f>SUM(O10*P10)</f>
        <v>845</v>
      </c>
      <c r="R10" s="44">
        <f>SUM(K10+N10+Q10)</f>
        <v>2390</v>
      </c>
      <c r="S10" s="12" t="s">
        <v>318</v>
      </c>
      <c r="T10" s="3" t="s">
        <v>16</v>
      </c>
    </row>
    <row r="11" spans="1:20" s="10" customFormat="1" ht="45" customHeight="1">
      <c r="A11" s="12">
        <v>2</v>
      </c>
      <c r="B11" s="79">
        <v>2</v>
      </c>
      <c r="C11" s="76">
        <f>SUM(R11/F11)</f>
        <v>23.045454545454547</v>
      </c>
      <c r="D11" s="30" t="s">
        <v>270</v>
      </c>
      <c r="E11" s="47" t="s">
        <v>329</v>
      </c>
      <c r="F11" s="14">
        <v>55</v>
      </c>
      <c r="G11" s="53"/>
      <c r="H11" s="62" t="s">
        <v>160</v>
      </c>
      <c r="I11" s="69">
        <v>32.5</v>
      </c>
      <c r="J11" s="70">
        <v>13</v>
      </c>
      <c r="K11" s="27">
        <f>SUM(I11*J11)</f>
        <v>422.5</v>
      </c>
      <c r="L11" s="71">
        <v>32.5</v>
      </c>
      <c r="M11" s="72">
        <v>13</v>
      </c>
      <c r="N11" s="28">
        <f>SUM(L11*M11)</f>
        <v>422.5</v>
      </c>
      <c r="O11" s="73">
        <v>32.5</v>
      </c>
      <c r="P11" s="74">
        <v>13</v>
      </c>
      <c r="Q11" s="29">
        <f>SUM(O11*P11)</f>
        <v>422.5</v>
      </c>
      <c r="R11" s="44">
        <f>SUM(K11+N11+Q11)</f>
        <v>1267.5</v>
      </c>
      <c r="S11" s="12" t="s">
        <v>319</v>
      </c>
      <c r="T11" s="3" t="s">
        <v>166</v>
      </c>
    </row>
    <row r="12" spans="2:20" s="106" customFormat="1" ht="24" customHeight="1">
      <c r="B12" s="128" t="s">
        <v>55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30"/>
      <c r="P12" s="130"/>
      <c r="Q12" s="130"/>
      <c r="R12" s="131"/>
      <c r="S12" s="131"/>
      <c r="T12" s="131"/>
    </row>
    <row r="13" spans="1:20" s="11" customFormat="1" ht="27" customHeight="1">
      <c r="A13" s="132" t="s">
        <v>2</v>
      </c>
      <c r="B13" s="137" t="s">
        <v>3</v>
      </c>
      <c r="C13" s="144" t="s">
        <v>18</v>
      </c>
      <c r="D13" s="137" t="s">
        <v>0</v>
      </c>
      <c r="E13" s="137" t="s">
        <v>19</v>
      </c>
      <c r="F13" s="137" t="s">
        <v>17</v>
      </c>
      <c r="G13" s="137" t="s">
        <v>22</v>
      </c>
      <c r="H13" s="137" t="s">
        <v>7</v>
      </c>
      <c r="I13" s="134" t="s">
        <v>23</v>
      </c>
      <c r="J13" s="135"/>
      <c r="K13" s="136"/>
      <c r="L13" s="139" t="s">
        <v>24</v>
      </c>
      <c r="M13" s="135"/>
      <c r="N13" s="136"/>
      <c r="O13" s="140" t="s">
        <v>25</v>
      </c>
      <c r="P13" s="135"/>
      <c r="Q13" s="136"/>
      <c r="R13" s="146" t="s">
        <v>21</v>
      </c>
      <c r="S13" s="137" t="s">
        <v>44</v>
      </c>
      <c r="T13" s="137" t="s">
        <v>28</v>
      </c>
    </row>
    <row r="14" spans="1:20" s="11" customFormat="1" ht="27.75" customHeight="1">
      <c r="A14" s="133"/>
      <c r="B14" s="138"/>
      <c r="C14" s="145"/>
      <c r="D14" s="138"/>
      <c r="E14" s="138"/>
      <c r="F14" s="138"/>
      <c r="G14" s="138"/>
      <c r="H14" s="138"/>
      <c r="I14" s="23" t="s">
        <v>6</v>
      </c>
      <c r="J14" s="23" t="s">
        <v>43</v>
      </c>
      <c r="K14" s="23" t="s">
        <v>9</v>
      </c>
      <c r="L14" s="24" t="s">
        <v>6</v>
      </c>
      <c r="M14" s="24" t="s">
        <v>43</v>
      </c>
      <c r="N14" s="24" t="s">
        <v>9</v>
      </c>
      <c r="O14" s="25" t="s">
        <v>6</v>
      </c>
      <c r="P14" s="25" t="s">
        <v>43</v>
      </c>
      <c r="Q14" s="25" t="s">
        <v>9</v>
      </c>
      <c r="R14" s="147"/>
      <c r="S14" s="138"/>
      <c r="T14" s="138"/>
    </row>
    <row r="15" spans="1:20" s="10" customFormat="1" ht="45" customHeight="1">
      <c r="A15" s="12">
        <v>3</v>
      </c>
      <c r="B15" s="79">
        <v>1</v>
      </c>
      <c r="C15" s="76">
        <f>SUM(R15/F15)</f>
        <v>42.51290877796902</v>
      </c>
      <c r="D15" s="60" t="s">
        <v>197</v>
      </c>
      <c r="E15" s="47" t="s">
        <v>198</v>
      </c>
      <c r="F15" s="14">
        <v>58.1</v>
      </c>
      <c r="G15" s="53" t="s">
        <v>620</v>
      </c>
      <c r="H15" s="62" t="s">
        <v>276</v>
      </c>
      <c r="I15" s="83">
        <v>65</v>
      </c>
      <c r="J15" s="84">
        <v>13</v>
      </c>
      <c r="K15" s="27">
        <f>SUM(I15*J15)</f>
        <v>845</v>
      </c>
      <c r="L15" s="71">
        <v>62.5</v>
      </c>
      <c r="M15" s="72">
        <v>13</v>
      </c>
      <c r="N15" s="28">
        <f>SUM(L15*M15)</f>
        <v>812.5</v>
      </c>
      <c r="O15" s="73">
        <v>62.5</v>
      </c>
      <c r="P15" s="74">
        <v>13</v>
      </c>
      <c r="Q15" s="29">
        <f>SUM(O15*P15)</f>
        <v>812.5</v>
      </c>
      <c r="R15" s="85">
        <f>SUM(K15+N15+Q15)</f>
        <v>2470</v>
      </c>
      <c r="S15" s="12" t="s">
        <v>322</v>
      </c>
      <c r="T15" s="3" t="s">
        <v>199</v>
      </c>
    </row>
    <row r="16" spans="1:20" s="10" customFormat="1" ht="45" customHeight="1">
      <c r="A16" s="12">
        <v>4</v>
      </c>
      <c r="B16" s="79">
        <v>2</v>
      </c>
      <c r="C16" s="76">
        <f>SUM(R16/F16)</f>
        <v>27.580645161290324</v>
      </c>
      <c r="D16" s="30" t="s">
        <v>174</v>
      </c>
      <c r="E16" s="47" t="s">
        <v>175</v>
      </c>
      <c r="F16" s="14">
        <v>62</v>
      </c>
      <c r="G16" s="53" t="s">
        <v>176</v>
      </c>
      <c r="H16" s="62" t="s">
        <v>160</v>
      </c>
      <c r="I16" s="69">
        <v>47.5</v>
      </c>
      <c r="J16" s="70">
        <v>13</v>
      </c>
      <c r="K16" s="27">
        <f>SUM(I16*J16)</f>
        <v>617.5</v>
      </c>
      <c r="L16" s="71">
        <v>47.5</v>
      </c>
      <c r="M16" s="72">
        <v>12</v>
      </c>
      <c r="N16" s="28">
        <f>SUM(L16*M16)</f>
        <v>570</v>
      </c>
      <c r="O16" s="73">
        <v>47.5</v>
      </c>
      <c r="P16" s="74">
        <v>11</v>
      </c>
      <c r="Q16" s="29">
        <f>SUM(O16*P16)</f>
        <v>522.5</v>
      </c>
      <c r="R16" s="44">
        <f>SUM(K16+N16+Q16)</f>
        <v>1710</v>
      </c>
      <c r="S16" s="12" t="s">
        <v>321</v>
      </c>
      <c r="T16" s="3" t="s">
        <v>166</v>
      </c>
    </row>
    <row r="17" spans="2:20" s="106" customFormat="1" ht="24" customHeight="1">
      <c r="B17" s="128" t="s">
        <v>277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30"/>
      <c r="P17" s="130"/>
      <c r="Q17" s="130"/>
      <c r="R17" s="131"/>
      <c r="S17" s="131"/>
      <c r="T17" s="131"/>
    </row>
    <row r="18" spans="1:26" s="11" customFormat="1" ht="27" customHeight="1">
      <c r="A18" s="132" t="s">
        <v>2</v>
      </c>
      <c r="B18" s="137" t="s">
        <v>3</v>
      </c>
      <c r="C18" s="144" t="s">
        <v>18</v>
      </c>
      <c r="D18" s="137" t="s">
        <v>0</v>
      </c>
      <c r="E18" s="137" t="s">
        <v>19</v>
      </c>
      <c r="F18" s="137" t="s">
        <v>17</v>
      </c>
      <c r="G18" s="137" t="s">
        <v>22</v>
      </c>
      <c r="H18" s="137" t="s">
        <v>7</v>
      </c>
      <c r="I18" s="134" t="s">
        <v>23</v>
      </c>
      <c r="J18" s="135"/>
      <c r="K18" s="136"/>
      <c r="L18" s="139" t="s">
        <v>24</v>
      </c>
      <c r="M18" s="135"/>
      <c r="N18" s="136"/>
      <c r="O18" s="140" t="s">
        <v>25</v>
      </c>
      <c r="P18" s="135"/>
      <c r="Q18" s="136"/>
      <c r="R18" s="146" t="s">
        <v>21</v>
      </c>
      <c r="S18" s="137" t="s">
        <v>44</v>
      </c>
      <c r="T18" s="137" t="s">
        <v>28</v>
      </c>
      <c r="U18" s="26"/>
      <c r="V18" s="10"/>
      <c r="W18" s="10"/>
      <c r="X18" s="10"/>
      <c r="Y18" s="10"/>
      <c r="Z18" s="10"/>
    </row>
    <row r="19" spans="1:26" s="11" customFormat="1" ht="27.75" customHeight="1">
      <c r="A19" s="133"/>
      <c r="B19" s="138"/>
      <c r="C19" s="145"/>
      <c r="D19" s="138"/>
      <c r="E19" s="138"/>
      <c r="F19" s="138"/>
      <c r="G19" s="138"/>
      <c r="H19" s="138"/>
      <c r="I19" s="23" t="s">
        <v>6</v>
      </c>
      <c r="J19" s="23" t="s">
        <v>43</v>
      </c>
      <c r="K19" s="23" t="s">
        <v>9</v>
      </c>
      <c r="L19" s="24" t="s">
        <v>6</v>
      </c>
      <c r="M19" s="24" t="s">
        <v>43</v>
      </c>
      <c r="N19" s="24" t="s">
        <v>9</v>
      </c>
      <c r="O19" s="25" t="s">
        <v>6</v>
      </c>
      <c r="P19" s="25" t="s">
        <v>43</v>
      </c>
      <c r="Q19" s="25" t="s">
        <v>9</v>
      </c>
      <c r="R19" s="147"/>
      <c r="S19" s="138"/>
      <c r="T19" s="138"/>
      <c r="U19" s="26"/>
      <c r="V19" s="26"/>
      <c r="W19" s="26"/>
      <c r="X19" s="26"/>
      <c r="Y19" s="26"/>
      <c r="Z19" s="26"/>
    </row>
    <row r="20" spans="1:26" s="10" customFormat="1" ht="45" customHeight="1">
      <c r="A20" s="12">
        <v>5</v>
      </c>
      <c r="B20" s="79">
        <v>1</v>
      </c>
      <c r="C20" s="76">
        <f>SUM(R20/F20)</f>
        <v>14.698275862068966</v>
      </c>
      <c r="D20" s="30" t="s">
        <v>170</v>
      </c>
      <c r="E20" s="47" t="s">
        <v>171</v>
      </c>
      <c r="F20" s="14">
        <v>58</v>
      </c>
      <c r="G20" s="54" t="s">
        <v>619</v>
      </c>
      <c r="H20" s="62" t="s">
        <v>160</v>
      </c>
      <c r="I20" s="69">
        <v>20</v>
      </c>
      <c r="J20" s="70">
        <v>13</v>
      </c>
      <c r="K20" s="27">
        <f>SUM(I20*J20)</f>
        <v>260</v>
      </c>
      <c r="L20" s="71">
        <v>22.5</v>
      </c>
      <c r="M20" s="72">
        <v>13</v>
      </c>
      <c r="N20" s="28">
        <f>SUM(L20*M20)</f>
        <v>292.5</v>
      </c>
      <c r="O20" s="73">
        <v>25</v>
      </c>
      <c r="P20" s="74">
        <v>12</v>
      </c>
      <c r="Q20" s="29">
        <f>SUM(O20*P20)</f>
        <v>300</v>
      </c>
      <c r="R20" s="45">
        <f>SUM(K20+N20+Q20)</f>
        <v>852.5</v>
      </c>
      <c r="S20" s="12" t="s">
        <v>321</v>
      </c>
      <c r="T20" s="3" t="s">
        <v>166</v>
      </c>
      <c r="U20" s="11"/>
      <c r="V20" s="11"/>
      <c r="W20" s="11"/>
      <c r="X20" s="11"/>
      <c r="Y20" s="11"/>
      <c r="Z20" s="11"/>
    </row>
    <row r="21" spans="2:20" s="106" customFormat="1" ht="24" customHeight="1">
      <c r="B21" s="128" t="s">
        <v>278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30"/>
      <c r="P21" s="130"/>
      <c r="Q21" s="130"/>
      <c r="R21" s="131"/>
      <c r="S21" s="131"/>
      <c r="T21" s="131"/>
    </row>
    <row r="22" spans="1:26" s="11" customFormat="1" ht="27" customHeight="1">
      <c r="A22" s="132" t="s">
        <v>2</v>
      </c>
      <c r="B22" s="137" t="s">
        <v>3</v>
      </c>
      <c r="C22" s="144" t="s">
        <v>18</v>
      </c>
      <c r="D22" s="137" t="s">
        <v>0</v>
      </c>
      <c r="E22" s="137" t="s">
        <v>19</v>
      </c>
      <c r="F22" s="137" t="s">
        <v>17</v>
      </c>
      <c r="G22" s="137" t="s">
        <v>22</v>
      </c>
      <c r="H22" s="137" t="s">
        <v>7</v>
      </c>
      <c r="I22" s="134" t="s">
        <v>23</v>
      </c>
      <c r="J22" s="135"/>
      <c r="K22" s="136"/>
      <c r="L22" s="139" t="s">
        <v>24</v>
      </c>
      <c r="M22" s="135"/>
      <c r="N22" s="136"/>
      <c r="O22" s="140" t="s">
        <v>25</v>
      </c>
      <c r="P22" s="135"/>
      <c r="Q22" s="136"/>
      <c r="R22" s="146" t="s">
        <v>21</v>
      </c>
      <c r="S22" s="137" t="s">
        <v>44</v>
      </c>
      <c r="T22" s="137" t="s">
        <v>28</v>
      </c>
      <c r="U22" s="26"/>
      <c r="V22" s="10"/>
      <c r="W22" s="10"/>
      <c r="X22" s="10"/>
      <c r="Y22" s="10"/>
      <c r="Z22" s="10"/>
    </row>
    <row r="23" spans="1:20" s="11" customFormat="1" ht="27.75" customHeight="1">
      <c r="A23" s="133"/>
      <c r="B23" s="138"/>
      <c r="C23" s="145"/>
      <c r="D23" s="138"/>
      <c r="E23" s="138"/>
      <c r="F23" s="138"/>
      <c r="G23" s="138"/>
      <c r="H23" s="138"/>
      <c r="I23" s="23" t="s">
        <v>6</v>
      </c>
      <c r="J23" s="23" t="s">
        <v>43</v>
      </c>
      <c r="K23" s="23" t="s">
        <v>9</v>
      </c>
      <c r="L23" s="24" t="s">
        <v>6</v>
      </c>
      <c r="M23" s="24" t="s">
        <v>43</v>
      </c>
      <c r="N23" s="24" t="s">
        <v>9</v>
      </c>
      <c r="O23" s="25" t="s">
        <v>6</v>
      </c>
      <c r="P23" s="25" t="s">
        <v>43</v>
      </c>
      <c r="Q23" s="25" t="s">
        <v>9</v>
      </c>
      <c r="R23" s="147"/>
      <c r="S23" s="138"/>
      <c r="T23" s="138"/>
    </row>
    <row r="24" spans="1:25" s="10" customFormat="1" ht="45" customHeight="1">
      <c r="A24" s="12">
        <v>6</v>
      </c>
      <c r="B24" s="79">
        <v>1</v>
      </c>
      <c r="C24" s="76">
        <f>SUM(R24/F24)</f>
        <v>23.050847457627118</v>
      </c>
      <c r="D24" s="30" t="s">
        <v>180</v>
      </c>
      <c r="E24" s="47" t="s">
        <v>203</v>
      </c>
      <c r="F24" s="14">
        <v>59</v>
      </c>
      <c r="G24" s="68"/>
      <c r="H24" s="62" t="s">
        <v>66</v>
      </c>
      <c r="I24" s="69">
        <v>37.5</v>
      </c>
      <c r="J24" s="70">
        <v>12</v>
      </c>
      <c r="K24" s="27">
        <f>SUM(I24*J24)</f>
        <v>450</v>
      </c>
      <c r="L24" s="71">
        <v>35</v>
      </c>
      <c r="M24" s="72">
        <v>13</v>
      </c>
      <c r="N24" s="28">
        <f>SUM(L24*M24)</f>
        <v>455</v>
      </c>
      <c r="O24" s="73">
        <v>35</v>
      </c>
      <c r="P24" s="74">
        <v>13</v>
      </c>
      <c r="Q24" s="29">
        <f>SUM(O24*P24)</f>
        <v>455</v>
      </c>
      <c r="R24" s="45">
        <f>SUM(K24+N24+Q24)</f>
        <v>1360</v>
      </c>
      <c r="S24" s="12" t="s">
        <v>318</v>
      </c>
      <c r="T24" s="3" t="s">
        <v>11</v>
      </c>
      <c r="U24" s="11"/>
      <c r="V24" s="11"/>
      <c r="W24" s="11"/>
      <c r="X24" s="11"/>
      <c r="Y24" s="11"/>
    </row>
    <row r="25" spans="2:20" s="106" customFormat="1" ht="24" customHeight="1">
      <c r="B25" s="128" t="s">
        <v>279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30"/>
      <c r="P25" s="130"/>
      <c r="Q25" s="130"/>
      <c r="R25" s="131"/>
      <c r="S25" s="131"/>
      <c r="T25" s="131"/>
    </row>
    <row r="26" spans="1:26" s="11" customFormat="1" ht="27" customHeight="1">
      <c r="A26" s="132" t="s">
        <v>2</v>
      </c>
      <c r="B26" s="137" t="s">
        <v>3</v>
      </c>
      <c r="C26" s="137" t="s">
        <v>18</v>
      </c>
      <c r="D26" s="137" t="s">
        <v>0</v>
      </c>
      <c r="E26" s="137" t="s">
        <v>19</v>
      </c>
      <c r="F26" s="137" t="s">
        <v>17</v>
      </c>
      <c r="G26" s="137" t="s">
        <v>22</v>
      </c>
      <c r="H26" s="137" t="s">
        <v>7</v>
      </c>
      <c r="I26" s="134" t="s">
        <v>23</v>
      </c>
      <c r="J26" s="135"/>
      <c r="K26" s="136"/>
      <c r="L26" s="139" t="s">
        <v>24</v>
      </c>
      <c r="M26" s="135"/>
      <c r="N26" s="136"/>
      <c r="O26" s="140" t="s">
        <v>25</v>
      </c>
      <c r="P26" s="135"/>
      <c r="Q26" s="136"/>
      <c r="R26" s="144" t="s">
        <v>21</v>
      </c>
      <c r="S26" s="137" t="s">
        <v>44</v>
      </c>
      <c r="T26" s="137" t="s">
        <v>28</v>
      </c>
      <c r="Y26" s="10"/>
      <c r="Z26" s="10"/>
    </row>
    <row r="27" spans="1:26" s="11" customFormat="1" ht="27.75" customHeight="1">
      <c r="A27" s="133"/>
      <c r="B27" s="138"/>
      <c r="C27" s="138"/>
      <c r="D27" s="138"/>
      <c r="E27" s="138"/>
      <c r="F27" s="138"/>
      <c r="G27" s="138"/>
      <c r="H27" s="138"/>
      <c r="I27" s="23" t="s">
        <v>6</v>
      </c>
      <c r="J27" s="23" t="s">
        <v>43</v>
      </c>
      <c r="K27" s="23" t="s">
        <v>9</v>
      </c>
      <c r="L27" s="24" t="s">
        <v>6</v>
      </c>
      <c r="M27" s="24" t="s">
        <v>43</v>
      </c>
      <c r="N27" s="24" t="s">
        <v>9</v>
      </c>
      <c r="O27" s="25" t="s">
        <v>6</v>
      </c>
      <c r="P27" s="25" t="s">
        <v>43</v>
      </c>
      <c r="Q27" s="25" t="s">
        <v>9</v>
      </c>
      <c r="R27" s="145"/>
      <c r="S27" s="138"/>
      <c r="T27" s="138"/>
      <c r="U27" s="26"/>
      <c r="V27" s="10"/>
      <c r="W27" s="10"/>
      <c r="X27" s="10"/>
      <c r="Y27" s="10"/>
      <c r="Z27" s="10"/>
    </row>
    <row r="28" spans="1:26" s="10" customFormat="1" ht="45" customHeight="1">
      <c r="A28" s="12">
        <v>7</v>
      </c>
      <c r="B28" s="79">
        <v>1</v>
      </c>
      <c r="C28" s="80">
        <f>SUM(R28/F28)</f>
        <v>39.673913043478265</v>
      </c>
      <c r="D28" s="30" t="s">
        <v>268</v>
      </c>
      <c r="E28" s="47" t="s">
        <v>271</v>
      </c>
      <c r="F28" s="14">
        <v>59.8</v>
      </c>
      <c r="G28" s="54" t="s">
        <v>622</v>
      </c>
      <c r="H28" s="62" t="s">
        <v>272</v>
      </c>
      <c r="I28" s="83">
        <v>62.5</v>
      </c>
      <c r="J28" s="84">
        <v>13</v>
      </c>
      <c r="K28" s="27">
        <f>SUM(I28*J28)</f>
        <v>812.5</v>
      </c>
      <c r="L28" s="71">
        <v>60</v>
      </c>
      <c r="M28" s="72">
        <v>13</v>
      </c>
      <c r="N28" s="28">
        <f>SUM(L28*M28)</f>
        <v>780</v>
      </c>
      <c r="O28" s="73">
        <v>60</v>
      </c>
      <c r="P28" s="74">
        <v>13</v>
      </c>
      <c r="Q28" s="29">
        <f>SUM(O28*P28)</f>
        <v>780</v>
      </c>
      <c r="R28" s="85">
        <f>SUM(K28+N28+Q28)</f>
        <v>2372.5</v>
      </c>
      <c r="S28" s="38" t="s">
        <v>330</v>
      </c>
      <c r="T28" s="3" t="s">
        <v>642</v>
      </c>
      <c r="U28" s="11"/>
      <c r="V28" s="11"/>
      <c r="W28" s="11"/>
      <c r="X28" s="11"/>
      <c r="Y28" s="11"/>
      <c r="Z28" s="11"/>
    </row>
    <row r="29" spans="2:20" s="106" customFormat="1" ht="24" customHeight="1">
      <c r="B29" s="128" t="s">
        <v>280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30"/>
      <c r="P29" s="130"/>
      <c r="Q29" s="130"/>
      <c r="R29" s="131"/>
      <c r="S29" s="131"/>
      <c r="T29" s="131"/>
    </row>
    <row r="30" spans="1:26" s="11" customFormat="1" ht="27" customHeight="1">
      <c r="A30" s="132" t="s">
        <v>2</v>
      </c>
      <c r="B30" s="132" t="s">
        <v>3</v>
      </c>
      <c r="C30" s="132" t="s">
        <v>18</v>
      </c>
      <c r="D30" s="132" t="s">
        <v>0</v>
      </c>
      <c r="E30" s="132" t="s">
        <v>19</v>
      </c>
      <c r="F30" s="132" t="s">
        <v>17</v>
      </c>
      <c r="G30" s="132" t="s">
        <v>22</v>
      </c>
      <c r="H30" s="137" t="s">
        <v>7</v>
      </c>
      <c r="I30" s="134" t="s">
        <v>23</v>
      </c>
      <c r="J30" s="135"/>
      <c r="K30" s="136"/>
      <c r="L30" s="139" t="s">
        <v>24</v>
      </c>
      <c r="M30" s="135"/>
      <c r="N30" s="136"/>
      <c r="O30" s="140" t="s">
        <v>25</v>
      </c>
      <c r="P30" s="135"/>
      <c r="Q30" s="136"/>
      <c r="R30" s="144" t="s">
        <v>21</v>
      </c>
      <c r="S30" s="137" t="s">
        <v>44</v>
      </c>
      <c r="T30" s="137" t="s">
        <v>28</v>
      </c>
      <c r="U30" s="10"/>
      <c r="V30" s="10"/>
      <c r="W30" s="10"/>
      <c r="X30" s="10"/>
      <c r="Y30" s="10"/>
      <c r="Z30" s="10"/>
    </row>
    <row r="31" spans="1:24" s="11" customFormat="1" ht="27.75" customHeight="1">
      <c r="A31" s="133"/>
      <c r="B31" s="133"/>
      <c r="C31" s="133"/>
      <c r="D31" s="133"/>
      <c r="E31" s="133"/>
      <c r="F31" s="133"/>
      <c r="G31" s="133"/>
      <c r="H31" s="138"/>
      <c r="I31" s="23" t="s">
        <v>6</v>
      </c>
      <c r="J31" s="23" t="s">
        <v>43</v>
      </c>
      <c r="K31" s="23" t="s">
        <v>9</v>
      </c>
      <c r="L31" s="24" t="s">
        <v>6</v>
      </c>
      <c r="M31" s="24" t="s">
        <v>43</v>
      </c>
      <c r="N31" s="24" t="s">
        <v>9</v>
      </c>
      <c r="O31" s="25" t="s">
        <v>6</v>
      </c>
      <c r="P31" s="25" t="s">
        <v>43</v>
      </c>
      <c r="Q31" s="25" t="s">
        <v>9</v>
      </c>
      <c r="R31" s="145"/>
      <c r="S31" s="138"/>
      <c r="T31" s="138"/>
      <c r="U31" s="6"/>
      <c r="V31" s="6"/>
      <c r="W31" s="6"/>
      <c r="X31" s="6"/>
    </row>
    <row r="32" spans="1:26" s="10" customFormat="1" ht="45" customHeight="1">
      <c r="A32" s="12">
        <v>8</v>
      </c>
      <c r="B32" s="79">
        <v>1</v>
      </c>
      <c r="C32" s="80">
        <f>SUM(R32/F32)</f>
        <v>30.46875</v>
      </c>
      <c r="D32" s="30" t="s">
        <v>269</v>
      </c>
      <c r="E32" s="47" t="s">
        <v>141</v>
      </c>
      <c r="F32" s="14">
        <v>60.8</v>
      </c>
      <c r="G32" s="53" t="s">
        <v>266</v>
      </c>
      <c r="H32" s="62" t="s">
        <v>99</v>
      </c>
      <c r="I32" s="69">
        <v>47.5</v>
      </c>
      <c r="J32" s="70">
        <v>13</v>
      </c>
      <c r="K32" s="27">
        <f>SUM(I32*J32)</f>
        <v>617.5</v>
      </c>
      <c r="L32" s="71">
        <v>47.5</v>
      </c>
      <c r="M32" s="72">
        <v>13</v>
      </c>
      <c r="N32" s="28">
        <f>SUM(L32*M32)</f>
        <v>617.5</v>
      </c>
      <c r="O32" s="73">
        <v>47.5</v>
      </c>
      <c r="P32" s="74">
        <v>13</v>
      </c>
      <c r="Q32" s="29">
        <f>SUM(O32*P32)</f>
        <v>617.5</v>
      </c>
      <c r="R32" s="55">
        <f>SUM(K32+N32+Q32)</f>
        <v>1852.5</v>
      </c>
      <c r="S32" s="12" t="s">
        <v>320</v>
      </c>
      <c r="T32" s="3" t="s">
        <v>32</v>
      </c>
      <c r="U32" s="11"/>
      <c r="V32" s="11"/>
      <c r="W32" s="11"/>
      <c r="X32" s="11"/>
      <c r="Y32" s="11"/>
      <c r="Z32" s="11"/>
    </row>
    <row r="33" spans="2:20" s="106" customFormat="1" ht="24" customHeight="1">
      <c r="B33" s="128" t="s">
        <v>281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30"/>
      <c r="P33" s="130"/>
      <c r="Q33" s="130"/>
      <c r="R33" s="131"/>
      <c r="S33" s="131"/>
      <c r="T33" s="131"/>
    </row>
    <row r="34" spans="1:26" s="11" customFormat="1" ht="27" customHeight="1">
      <c r="A34" s="132" t="s">
        <v>2</v>
      </c>
      <c r="B34" s="132" t="s">
        <v>3</v>
      </c>
      <c r="C34" s="132" t="s">
        <v>18</v>
      </c>
      <c r="D34" s="132" t="s">
        <v>0</v>
      </c>
      <c r="E34" s="132" t="s">
        <v>19</v>
      </c>
      <c r="F34" s="132" t="s">
        <v>17</v>
      </c>
      <c r="G34" s="132" t="s">
        <v>22</v>
      </c>
      <c r="H34" s="132" t="s">
        <v>20</v>
      </c>
      <c r="I34" s="134" t="s">
        <v>23</v>
      </c>
      <c r="J34" s="135"/>
      <c r="K34" s="136"/>
      <c r="L34" s="139" t="s">
        <v>24</v>
      </c>
      <c r="M34" s="135"/>
      <c r="N34" s="136"/>
      <c r="O34" s="140" t="s">
        <v>25</v>
      </c>
      <c r="P34" s="135"/>
      <c r="Q34" s="136"/>
      <c r="R34" s="144" t="s">
        <v>21</v>
      </c>
      <c r="S34" s="137" t="s">
        <v>44</v>
      </c>
      <c r="T34" s="137" t="s">
        <v>28</v>
      </c>
      <c r="U34" s="9"/>
      <c r="V34" s="9"/>
      <c r="W34" s="9"/>
      <c r="X34" s="9"/>
      <c r="Y34" s="10"/>
      <c r="Z34" s="10"/>
    </row>
    <row r="35" spans="1:26" s="11" customFormat="1" ht="27.75" customHeight="1">
      <c r="A35" s="133"/>
      <c r="B35" s="133"/>
      <c r="C35" s="133"/>
      <c r="D35" s="133"/>
      <c r="E35" s="133"/>
      <c r="F35" s="133"/>
      <c r="G35" s="133"/>
      <c r="H35" s="133"/>
      <c r="I35" s="23" t="s">
        <v>6</v>
      </c>
      <c r="J35" s="23" t="s">
        <v>43</v>
      </c>
      <c r="K35" s="23" t="s">
        <v>9</v>
      </c>
      <c r="L35" s="24" t="s">
        <v>6</v>
      </c>
      <c r="M35" s="24" t="s">
        <v>43</v>
      </c>
      <c r="N35" s="24" t="s">
        <v>9</v>
      </c>
      <c r="O35" s="25" t="s">
        <v>6</v>
      </c>
      <c r="P35" s="25" t="s">
        <v>43</v>
      </c>
      <c r="Q35" s="25" t="s">
        <v>9</v>
      </c>
      <c r="R35" s="145"/>
      <c r="S35" s="138"/>
      <c r="T35" s="138"/>
      <c r="U35" s="9"/>
      <c r="V35" s="9"/>
      <c r="W35" s="9"/>
      <c r="X35" s="9"/>
      <c r="Y35" s="26"/>
      <c r="Z35" s="26"/>
    </row>
    <row r="36" spans="1:26" s="10" customFormat="1" ht="45" customHeight="1">
      <c r="A36" s="12">
        <v>9</v>
      </c>
      <c r="B36" s="79">
        <v>1</v>
      </c>
      <c r="C36" s="80">
        <f>SUM(R36/F36)</f>
        <v>16.36986301369863</v>
      </c>
      <c r="D36" s="30" t="s">
        <v>193</v>
      </c>
      <c r="E36" s="47" t="s">
        <v>194</v>
      </c>
      <c r="F36" s="14">
        <v>73</v>
      </c>
      <c r="G36" s="54" t="s">
        <v>196</v>
      </c>
      <c r="H36" s="62" t="s">
        <v>195</v>
      </c>
      <c r="I36" s="69">
        <v>62.5</v>
      </c>
      <c r="J36" s="70" t="s">
        <v>645</v>
      </c>
      <c r="K36" s="27">
        <v>0</v>
      </c>
      <c r="L36" s="71">
        <v>60</v>
      </c>
      <c r="M36" s="72">
        <v>8</v>
      </c>
      <c r="N36" s="28">
        <f>SUM(L36*M36)</f>
        <v>480</v>
      </c>
      <c r="O36" s="73">
        <v>55</v>
      </c>
      <c r="P36" s="74">
        <v>13</v>
      </c>
      <c r="Q36" s="29">
        <f>SUM(O36*P36)</f>
        <v>715</v>
      </c>
      <c r="R36" s="55">
        <f>SUM(K36+N36+Q36)</f>
        <v>1195</v>
      </c>
      <c r="S36" s="12" t="s">
        <v>331</v>
      </c>
      <c r="T36" s="3" t="s">
        <v>16</v>
      </c>
      <c r="U36" s="6"/>
      <c r="V36" s="6"/>
      <c r="W36" s="6"/>
      <c r="X36" s="6"/>
      <c r="Y36" s="11"/>
      <c r="Z36" s="11"/>
    </row>
    <row r="37" spans="2:20" s="106" customFormat="1" ht="24" customHeight="1">
      <c r="B37" s="128" t="s">
        <v>282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30"/>
      <c r="P37" s="130"/>
      <c r="Q37" s="130"/>
      <c r="R37" s="131"/>
      <c r="S37" s="131"/>
      <c r="T37" s="131"/>
    </row>
    <row r="38" spans="1:20" s="11" customFormat="1" ht="27" customHeight="1">
      <c r="A38" s="132" t="s">
        <v>2</v>
      </c>
      <c r="B38" s="132" t="s">
        <v>3</v>
      </c>
      <c r="C38" s="132" t="s">
        <v>18</v>
      </c>
      <c r="D38" s="132" t="s">
        <v>0</v>
      </c>
      <c r="E38" s="132" t="s">
        <v>19</v>
      </c>
      <c r="F38" s="132" t="s">
        <v>17</v>
      </c>
      <c r="G38" s="132" t="s">
        <v>22</v>
      </c>
      <c r="H38" s="132" t="s">
        <v>20</v>
      </c>
      <c r="I38" s="134" t="s">
        <v>23</v>
      </c>
      <c r="J38" s="135"/>
      <c r="K38" s="136"/>
      <c r="L38" s="139" t="s">
        <v>24</v>
      </c>
      <c r="M38" s="135"/>
      <c r="N38" s="136"/>
      <c r="O38" s="140" t="s">
        <v>25</v>
      </c>
      <c r="P38" s="135"/>
      <c r="Q38" s="136"/>
      <c r="R38" s="144" t="s">
        <v>21</v>
      </c>
      <c r="S38" s="137" t="s">
        <v>44</v>
      </c>
      <c r="T38" s="137" t="s">
        <v>28</v>
      </c>
    </row>
    <row r="39" spans="1:20" s="11" customFormat="1" ht="27.75" customHeight="1">
      <c r="A39" s="133"/>
      <c r="B39" s="133"/>
      <c r="C39" s="133"/>
      <c r="D39" s="133"/>
      <c r="E39" s="133"/>
      <c r="F39" s="133"/>
      <c r="G39" s="133"/>
      <c r="H39" s="133"/>
      <c r="I39" s="23" t="s">
        <v>6</v>
      </c>
      <c r="J39" s="23" t="s">
        <v>43</v>
      </c>
      <c r="K39" s="23" t="s">
        <v>9</v>
      </c>
      <c r="L39" s="24" t="s">
        <v>6</v>
      </c>
      <c r="M39" s="24" t="s">
        <v>43</v>
      </c>
      <c r="N39" s="24" t="s">
        <v>9</v>
      </c>
      <c r="O39" s="25" t="s">
        <v>6</v>
      </c>
      <c r="P39" s="25" t="s">
        <v>43</v>
      </c>
      <c r="Q39" s="25" t="s">
        <v>9</v>
      </c>
      <c r="R39" s="145"/>
      <c r="S39" s="138"/>
      <c r="T39" s="138"/>
    </row>
    <row r="40" spans="1:21" s="10" customFormat="1" ht="45" customHeight="1">
      <c r="A40" s="12">
        <v>10</v>
      </c>
      <c r="B40" s="79">
        <v>1</v>
      </c>
      <c r="C40" s="80">
        <f>SUM(R40/F40)</f>
        <v>53.083333333333336</v>
      </c>
      <c r="D40" s="30" t="s">
        <v>93</v>
      </c>
      <c r="E40" s="47" t="s">
        <v>301</v>
      </c>
      <c r="F40" s="14">
        <v>90</v>
      </c>
      <c r="G40" s="53"/>
      <c r="H40" s="62" t="s">
        <v>337</v>
      </c>
      <c r="I40" s="69">
        <v>125</v>
      </c>
      <c r="J40" s="70">
        <v>13</v>
      </c>
      <c r="K40" s="27">
        <f>SUM(I40*J40)</f>
        <v>1625</v>
      </c>
      <c r="L40" s="71">
        <v>122.5</v>
      </c>
      <c r="M40" s="72">
        <v>13</v>
      </c>
      <c r="N40" s="28">
        <f>SUM(L40*M40)</f>
        <v>1592.5</v>
      </c>
      <c r="O40" s="73">
        <v>120</v>
      </c>
      <c r="P40" s="74">
        <v>13</v>
      </c>
      <c r="Q40" s="29">
        <f>SUM(O40*P40)</f>
        <v>1560</v>
      </c>
      <c r="R40" s="55">
        <f>SUM(K40+N40+Q40)</f>
        <v>4777.5</v>
      </c>
      <c r="S40" s="38" t="s">
        <v>323</v>
      </c>
      <c r="T40" s="3" t="s">
        <v>336</v>
      </c>
      <c r="U40" s="26"/>
    </row>
    <row r="41" spans="1:21" s="10" customFormat="1" ht="45" customHeight="1">
      <c r="A41" s="12">
        <v>11</v>
      </c>
      <c r="B41" s="79">
        <v>2</v>
      </c>
      <c r="C41" s="80">
        <f>SUM(R41/F41)</f>
        <v>54.166666666666664</v>
      </c>
      <c r="D41" s="30" t="s">
        <v>122</v>
      </c>
      <c r="E41" s="47" t="s">
        <v>332</v>
      </c>
      <c r="F41" s="14">
        <v>78</v>
      </c>
      <c r="G41" s="53" t="s">
        <v>124</v>
      </c>
      <c r="H41" s="62" t="s">
        <v>121</v>
      </c>
      <c r="I41" s="69">
        <v>110</v>
      </c>
      <c r="J41" s="70">
        <v>13</v>
      </c>
      <c r="K41" s="27">
        <f>SUM(I41*J41)</f>
        <v>1430</v>
      </c>
      <c r="L41" s="71">
        <v>110</v>
      </c>
      <c r="M41" s="72">
        <v>13</v>
      </c>
      <c r="N41" s="28">
        <f>SUM(L41*M41)</f>
        <v>1430</v>
      </c>
      <c r="O41" s="73">
        <v>105</v>
      </c>
      <c r="P41" s="74">
        <v>13</v>
      </c>
      <c r="Q41" s="29">
        <f>SUM(O41*P41)</f>
        <v>1365</v>
      </c>
      <c r="R41" s="55">
        <f>SUM(K41+N41+Q41)</f>
        <v>4225</v>
      </c>
      <c r="S41" s="38" t="s">
        <v>324</v>
      </c>
      <c r="T41" s="3" t="s">
        <v>125</v>
      </c>
      <c r="U41" s="26"/>
    </row>
    <row r="42" spans="1:21" s="10" customFormat="1" ht="45" customHeight="1">
      <c r="A42" s="12">
        <v>12</v>
      </c>
      <c r="B42" s="79">
        <v>3</v>
      </c>
      <c r="C42" s="80">
        <f>SUM(R42/F42)</f>
        <v>50.06418485237484</v>
      </c>
      <c r="D42" s="30" t="s">
        <v>296</v>
      </c>
      <c r="E42" s="47" t="s">
        <v>333</v>
      </c>
      <c r="F42" s="14">
        <v>77.9</v>
      </c>
      <c r="G42" s="53"/>
      <c r="H42" s="62" t="s">
        <v>66</v>
      </c>
      <c r="I42" s="69">
        <v>100</v>
      </c>
      <c r="J42" s="70">
        <v>13</v>
      </c>
      <c r="K42" s="27">
        <f>SUM(I42*J42)</f>
        <v>1300</v>
      </c>
      <c r="L42" s="71">
        <v>100</v>
      </c>
      <c r="M42" s="72">
        <v>13</v>
      </c>
      <c r="N42" s="28">
        <f>SUM(L42*M42)</f>
        <v>1300</v>
      </c>
      <c r="O42" s="73">
        <v>100</v>
      </c>
      <c r="P42" s="74">
        <v>13</v>
      </c>
      <c r="Q42" s="29">
        <f>SUM(O42*P42)</f>
        <v>1300</v>
      </c>
      <c r="R42" s="55">
        <f>SUM(K42+N42+Q42)</f>
        <v>3900</v>
      </c>
      <c r="S42" s="38" t="s">
        <v>324</v>
      </c>
      <c r="T42" s="3" t="s">
        <v>335</v>
      </c>
      <c r="U42" s="26"/>
    </row>
    <row r="43" spans="1:26" s="10" customFormat="1" ht="45" customHeight="1">
      <c r="A43" s="12">
        <v>13</v>
      </c>
      <c r="B43" s="79">
        <v>4</v>
      </c>
      <c r="C43" s="80">
        <f>SUM(R43/F43)</f>
        <v>44.33051869722557</v>
      </c>
      <c r="D43" s="30" t="s">
        <v>67</v>
      </c>
      <c r="E43" s="47" t="s">
        <v>334</v>
      </c>
      <c r="F43" s="14">
        <v>82.9</v>
      </c>
      <c r="G43" s="54" t="s">
        <v>73</v>
      </c>
      <c r="H43" s="62" t="s">
        <v>337</v>
      </c>
      <c r="I43" s="69">
        <v>110</v>
      </c>
      <c r="J43" s="70">
        <v>12</v>
      </c>
      <c r="K43" s="27">
        <f>SUM(I43*J43)</f>
        <v>1320</v>
      </c>
      <c r="L43" s="71">
        <v>105</v>
      </c>
      <c r="M43" s="72">
        <v>11</v>
      </c>
      <c r="N43" s="28">
        <f>SUM(L43*M43)</f>
        <v>1155</v>
      </c>
      <c r="O43" s="73">
        <v>100</v>
      </c>
      <c r="P43" s="74">
        <v>12</v>
      </c>
      <c r="Q43" s="29">
        <f>SUM(O43*P43)</f>
        <v>1200</v>
      </c>
      <c r="R43" s="55">
        <f>SUM(K43+N43+Q43)</f>
        <v>3675</v>
      </c>
      <c r="S43" s="12" t="s">
        <v>318</v>
      </c>
      <c r="T43" s="3" t="s">
        <v>295</v>
      </c>
      <c r="U43" s="6"/>
      <c r="V43" s="6"/>
      <c r="W43" s="6"/>
      <c r="X43" s="6"/>
      <c r="Y43" s="11"/>
      <c r="Z43" s="11"/>
    </row>
    <row r="44" spans="1:21" s="10" customFormat="1" ht="45" customHeight="1">
      <c r="A44" s="12">
        <v>14</v>
      </c>
      <c r="B44" s="79">
        <v>5</v>
      </c>
      <c r="C44" s="80">
        <f>SUM(R44/F44)</f>
        <v>42.38390092879257</v>
      </c>
      <c r="D44" s="30" t="s">
        <v>82</v>
      </c>
      <c r="E44" s="47" t="s">
        <v>85</v>
      </c>
      <c r="F44" s="14">
        <v>80.75</v>
      </c>
      <c r="G44" s="54" t="s">
        <v>86</v>
      </c>
      <c r="H44" s="62" t="s">
        <v>66</v>
      </c>
      <c r="I44" s="69">
        <v>92.5</v>
      </c>
      <c r="J44" s="70">
        <v>13</v>
      </c>
      <c r="K44" s="27">
        <f>SUM(I44*J44)</f>
        <v>1202.5</v>
      </c>
      <c r="L44" s="71">
        <v>92.5</v>
      </c>
      <c r="M44" s="72">
        <v>13</v>
      </c>
      <c r="N44" s="28">
        <f>SUM(L44*M44)</f>
        <v>1202.5</v>
      </c>
      <c r="O44" s="73">
        <v>92.5</v>
      </c>
      <c r="P44" s="74">
        <v>11</v>
      </c>
      <c r="Q44" s="29">
        <f>SUM(O44*P44)</f>
        <v>1017.5</v>
      </c>
      <c r="R44" s="55">
        <f>SUM(K44+N44+Q44)</f>
        <v>3422.5</v>
      </c>
      <c r="S44" s="12" t="s">
        <v>318</v>
      </c>
      <c r="T44" s="3" t="s">
        <v>49</v>
      </c>
      <c r="U44" s="26"/>
    </row>
    <row r="45" spans="2:20" s="106" customFormat="1" ht="24" customHeight="1">
      <c r="B45" s="128" t="s">
        <v>283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30"/>
      <c r="P45" s="130"/>
      <c r="Q45" s="130"/>
      <c r="R45" s="131"/>
      <c r="S45" s="131"/>
      <c r="T45" s="131"/>
    </row>
    <row r="46" spans="1:20" s="11" customFormat="1" ht="27" customHeight="1">
      <c r="A46" s="132" t="s">
        <v>2</v>
      </c>
      <c r="B46" s="132" t="s">
        <v>3</v>
      </c>
      <c r="C46" s="132" t="s">
        <v>18</v>
      </c>
      <c r="D46" s="132" t="s">
        <v>0</v>
      </c>
      <c r="E46" s="132" t="s">
        <v>19</v>
      </c>
      <c r="F46" s="132" t="s">
        <v>17</v>
      </c>
      <c r="G46" s="132" t="s">
        <v>22</v>
      </c>
      <c r="H46" s="132" t="s">
        <v>20</v>
      </c>
      <c r="I46" s="134" t="s">
        <v>23</v>
      </c>
      <c r="J46" s="135"/>
      <c r="K46" s="136"/>
      <c r="L46" s="139" t="s">
        <v>24</v>
      </c>
      <c r="M46" s="135"/>
      <c r="N46" s="136"/>
      <c r="O46" s="140" t="s">
        <v>25</v>
      </c>
      <c r="P46" s="135"/>
      <c r="Q46" s="136"/>
      <c r="R46" s="144" t="s">
        <v>21</v>
      </c>
      <c r="S46" s="137" t="s">
        <v>44</v>
      </c>
      <c r="T46" s="137" t="s">
        <v>28</v>
      </c>
    </row>
    <row r="47" spans="1:20" s="11" customFormat="1" ht="27.75" customHeight="1">
      <c r="A47" s="133"/>
      <c r="B47" s="133"/>
      <c r="C47" s="133"/>
      <c r="D47" s="133"/>
      <c r="E47" s="133"/>
      <c r="F47" s="133"/>
      <c r="G47" s="133"/>
      <c r="H47" s="133"/>
      <c r="I47" s="23" t="s">
        <v>6</v>
      </c>
      <c r="J47" s="23" t="s">
        <v>43</v>
      </c>
      <c r="K47" s="23" t="s">
        <v>9</v>
      </c>
      <c r="L47" s="24" t="s">
        <v>6</v>
      </c>
      <c r="M47" s="24" t="s">
        <v>43</v>
      </c>
      <c r="N47" s="24" t="s">
        <v>9</v>
      </c>
      <c r="O47" s="25" t="s">
        <v>6</v>
      </c>
      <c r="P47" s="25" t="s">
        <v>43</v>
      </c>
      <c r="Q47" s="25" t="s">
        <v>9</v>
      </c>
      <c r="R47" s="145"/>
      <c r="S47" s="138"/>
      <c r="T47" s="138"/>
    </row>
    <row r="48" spans="1:21" s="10" customFormat="1" ht="45" customHeight="1">
      <c r="A48" s="12">
        <v>15</v>
      </c>
      <c r="B48" s="13">
        <v>1</v>
      </c>
      <c r="C48" s="80">
        <f>SUM(R48/F48)</f>
        <v>40.97724922440538</v>
      </c>
      <c r="D48" s="30" t="s">
        <v>70</v>
      </c>
      <c r="E48" s="47" t="s">
        <v>71</v>
      </c>
      <c r="F48" s="14">
        <v>96.7</v>
      </c>
      <c r="G48" s="53" t="s">
        <v>72</v>
      </c>
      <c r="H48" s="62" t="s">
        <v>337</v>
      </c>
      <c r="I48" s="69">
        <v>115</v>
      </c>
      <c r="J48" s="70">
        <v>11</v>
      </c>
      <c r="K48" s="27">
        <f>SUM(I48*J48)</f>
        <v>1265</v>
      </c>
      <c r="L48" s="71">
        <v>105</v>
      </c>
      <c r="M48" s="72">
        <v>13</v>
      </c>
      <c r="N48" s="28">
        <f>SUM(L48*M48)</f>
        <v>1365</v>
      </c>
      <c r="O48" s="73">
        <v>102.5</v>
      </c>
      <c r="P48" s="74">
        <v>13</v>
      </c>
      <c r="Q48" s="29">
        <f>SUM(O48*P48)</f>
        <v>1332.5</v>
      </c>
      <c r="R48" s="55">
        <f>SUM(K48+N48+Q48)</f>
        <v>3962.5</v>
      </c>
      <c r="S48" s="12" t="s">
        <v>318</v>
      </c>
      <c r="T48" s="3" t="s">
        <v>49</v>
      </c>
      <c r="U48" s="26"/>
    </row>
    <row r="49" spans="2:20" s="106" customFormat="1" ht="24" customHeight="1">
      <c r="B49" s="128" t="s">
        <v>284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30"/>
      <c r="P49" s="130"/>
      <c r="Q49" s="130"/>
      <c r="R49" s="131"/>
      <c r="S49" s="131"/>
      <c r="T49" s="131"/>
    </row>
    <row r="50" spans="1:20" s="11" customFormat="1" ht="27" customHeight="1">
      <c r="A50" s="132" t="s">
        <v>2</v>
      </c>
      <c r="B50" s="132" t="s">
        <v>3</v>
      </c>
      <c r="C50" s="132" t="s">
        <v>18</v>
      </c>
      <c r="D50" s="132" t="s">
        <v>0</v>
      </c>
      <c r="E50" s="132" t="s">
        <v>19</v>
      </c>
      <c r="F50" s="132" t="s">
        <v>17</v>
      </c>
      <c r="G50" s="132" t="s">
        <v>22</v>
      </c>
      <c r="H50" s="132" t="s">
        <v>20</v>
      </c>
      <c r="I50" s="134" t="s">
        <v>23</v>
      </c>
      <c r="J50" s="135"/>
      <c r="K50" s="136"/>
      <c r="L50" s="139" t="s">
        <v>24</v>
      </c>
      <c r="M50" s="135"/>
      <c r="N50" s="136"/>
      <c r="O50" s="140" t="s">
        <v>25</v>
      </c>
      <c r="P50" s="135"/>
      <c r="Q50" s="136"/>
      <c r="R50" s="144" t="s">
        <v>21</v>
      </c>
      <c r="S50" s="137" t="s">
        <v>44</v>
      </c>
      <c r="T50" s="137" t="s">
        <v>28</v>
      </c>
    </row>
    <row r="51" spans="1:20" s="11" customFormat="1" ht="27.75" customHeight="1">
      <c r="A51" s="133"/>
      <c r="B51" s="133"/>
      <c r="C51" s="133"/>
      <c r="D51" s="133"/>
      <c r="E51" s="133"/>
      <c r="F51" s="133"/>
      <c r="G51" s="133"/>
      <c r="H51" s="133"/>
      <c r="I51" s="23" t="s">
        <v>6</v>
      </c>
      <c r="J51" s="23" t="s">
        <v>43</v>
      </c>
      <c r="K51" s="23" t="s">
        <v>9</v>
      </c>
      <c r="L51" s="24" t="s">
        <v>6</v>
      </c>
      <c r="M51" s="24" t="s">
        <v>43</v>
      </c>
      <c r="N51" s="24" t="s">
        <v>9</v>
      </c>
      <c r="O51" s="25" t="s">
        <v>6</v>
      </c>
      <c r="P51" s="25" t="s">
        <v>43</v>
      </c>
      <c r="Q51" s="25" t="s">
        <v>9</v>
      </c>
      <c r="R51" s="145"/>
      <c r="S51" s="138"/>
      <c r="T51" s="138"/>
    </row>
    <row r="52" spans="1:21" s="10" customFormat="1" ht="45" customHeight="1">
      <c r="A52" s="12">
        <v>16</v>
      </c>
      <c r="B52" s="13">
        <v>1</v>
      </c>
      <c r="C52" s="80">
        <f>SUM(R52/F52)</f>
        <v>49.66487935656837</v>
      </c>
      <c r="D52" s="30" t="s">
        <v>113</v>
      </c>
      <c r="E52" s="47" t="s">
        <v>117</v>
      </c>
      <c r="F52" s="14">
        <v>74.6</v>
      </c>
      <c r="G52" s="53" t="s">
        <v>103</v>
      </c>
      <c r="H52" s="62" t="s">
        <v>116</v>
      </c>
      <c r="I52" s="69">
        <v>95</v>
      </c>
      <c r="J52" s="70">
        <v>13</v>
      </c>
      <c r="K52" s="27">
        <f>SUM(I52*J52)</f>
        <v>1235</v>
      </c>
      <c r="L52" s="71">
        <v>95</v>
      </c>
      <c r="M52" s="72">
        <v>13</v>
      </c>
      <c r="N52" s="28">
        <f>SUM(L52*M52)</f>
        <v>1235</v>
      </c>
      <c r="O52" s="73">
        <v>95</v>
      </c>
      <c r="P52" s="74">
        <v>13</v>
      </c>
      <c r="Q52" s="29">
        <f>SUM(O52*P52)</f>
        <v>1235</v>
      </c>
      <c r="R52" s="55">
        <f>SUM(K52+N52+Q52)</f>
        <v>3705</v>
      </c>
      <c r="S52" s="12" t="s">
        <v>320</v>
      </c>
      <c r="T52" s="3" t="s">
        <v>104</v>
      </c>
      <c r="U52" s="26"/>
    </row>
    <row r="53" spans="1:21" s="10" customFormat="1" ht="45" customHeight="1">
      <c r="A53" s="12">
        <v>17</v>
      </c>
      <c r="B53" s="13">
        <v>2</v>
      </c>
      <c r="C53" s="80">
        <f>SUM(R53/F53)</f>
        <v>39.104278074866315</v>
      </c>
      <c r="D53" s="30" t="s">
        <v>143</v>
      </c>
      <c r="E53" s="47" t="s">
        <v>144</v>
      </c>
      <c r="F53" s="14">
        <v>74.8</v>
      </c>
      <c r="G53" s="53" t="s">
        <v>142</v>
      </c>
      <c r="H53" s="62" t="s">
        <v>116</v>
      </c>
      <c r="I53" s="69">
        <v>75</v>
      </c>
      <c r="J53" s="70">
        <v>13</v>
      </c>
      <c r="K53" s="27">
        <f>SUM(I53*J53)</f>
        <v>975</v>
      </c>
      <c r="L53" s="71">
        <v>75</v>
      </c>
      <c r="M53" s="72">
        <v>13</v>
      </c>
      <c r="N53" s="28">
        <f>SUM(L53*M53)</f>
        <v>975</v>
      </c>
      <c r="O53" s="73">
        <v>75</v>
      </c>
      <c r="P53" s="74">
        <v>13</v>
      </c>
      <c r="Q53" s="29">
        <f>SUM(O53*P53)</f>
        <v>975</v>
      </c>
      <c r="R53" s="55">
        <f>SUM(K53+N53+Q53)</f>
        <v>2925</v>
      </c>
      <c r="S53" s="12" t="s">
        <v>318</v>
      </c>
      <c r="T53" s="3" t="s">
        <v>11</v>
      </c>
      <c r="U53" s="26"/>
    </row>
    <row r="54" spans="2:20" s="106" customFormat="1" ht="24" customHeight="1">
      <c r="B54" s="128" t="s">
        <v>285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30"/>
      <c r="P54" s="130"/>
      <c r="Q54" s="130"/>
      <c r="R54" s="131"/>
      <c r="S54" s="131"/>
      <c r="T54" s="131"/>
    </row>
    <row r="55" spans="1:20" s="11" customFormat="1" ht="27" customHeight="1">
      <c r="A55" s="132" t="s">
        <v>2</v>
      </c>
      <c r="B55" s="132" t="s">
        <v>3</v>
      </c>
      <c r="C55" s="132" t="s">
        <v>18</v>
      </c>
      <c r="D55" s="132" t="s">
        <v>0</v>
      </c>
      <c r="E55" s="132" t="s">
        <v>19</v>
      </c>
      <c r="F55" s="132" t="s">
        <v>17</v>
      </c>
      <c r="G55" s="132" t="s">
        <v>22</v>
      </c>
      <c r="H55" s="132" t="s">
        <v>20</v>
      </c>
      <c r="I55" s="134" t="s">
        <v>23</v>
      </c>
      <c r="J55" s="135"/>
      <c r="K55" s="136"/>
      <c r="L55" s="139" t="s">
        <v>24</v>
      </c>
      <c r="M55" s="135"/>
      <c r="N55" s="136"/>
      <c r="O55" s="140" t="s">
        <v>25</v>
      </c>
      <c r="P55" s="135"/>
      <c r="Q55" s="136"/>
      <c r="R55" s="144" t="s">
        <v>21</v>
      </c>
      <c r="S55" s="137" t="s">
        <v>44</v>
      </c>
      <c r="T55" s="137" t="s">
        <v>28</v>
      </c>
    </row>
    <row r="56" spans="1:20" s="11" customFormat="1" ht="27.75" customHeight="1">
      <c r="A56" s="133"/>
      <c r="B56" s="133"/>
      <c r="C56" s="133"/>
      <c r="D56" s="133"/>
      <c r="E56" s="133"/>
      <c r="F56" s="133"/>
      <c r="G56" s="133"/>
      <c r="H56" s="133"/>
      <c r="I56" s="23" t="s">
        <v>6</v>
      </c>
      <c r="J56" s="23" t="s">
        <v>43</v>
      </c>
      <c r="K56" s="23" t="s">
        <v>9</v>
      </c>
      <c r="L56" s="24" t="s">
        <v>6</v>
      </c>
      <c r="M56" s="24" t="s">
        <v>43</v>
      </c>
      <c r="N56" s="24" t="s">
        <v>9</v>
      </c>
      <c r="O56" s="25" t="s">
        <v>6</v>
      </c>
      <c r="P56" s="25" t="s">
        <v>43</v>
      </c>
      <c r="Q56" s="25" t="s">
        <v>9</v>
      </c>
      <c r="R56" s="145"/>
      <c r="S56" s="138"/>
      <c r="T56" s="138"/>
    </row>
    <row r="57" spans="1:21" s="10" customFormat="1" ht="45" customHeight="1">
      <c r="A57" s="12">
        <v>18</v>
      </c>
      <c r="B57" s="13">
        <v>1</v>
      </c>
      <c r="C57" s="80">
        <f>SUM(R57/F57)</f>
        <v>55.295138888888886</v>
      </c>
      <c r="D57" s="30" t="s">
        <v>207</v>
      </c>
      <c r="E57" s="47" t="s">
        <v>208</v>
      </c>
      <c r="F57" s="14">
        <v>86.4</v>
      </c>
      <c r="G57" s="52" t="s">
        <v>210</v>
      </c>
      <c r="H57" s="62" t="s">
        <v>209</v>
      </c>
      <c r="I57" s="69">
        <v>122.5</v>
      </c>
      <c r="J57" s="70">
        <v>13</v>
      </c>
      <c r="K57" s="82">
        <f>SUM(I57*J57)</f>
        <v>1592.5</v>
      </c>
      <c r="L57" s="71">
        <v>122.5</v>
      </c>
      <c r="M57" s="72">
        <v>13</v>
      </c>
      <c r="N57" s="28">
        <f>SUM(L57*M57)</f>
        <v>1592.5</v>
      </c>
      <c r="O57" s="73">
        <v>122.5</v>
      </c>
      <c r="P57" s="74">
        <v>13</v>
      </c>
      <c r="Q57" s="29">
        <f>SUM(O57*P57)</f>
        <v>1592.5</v>
      </c>
      <c r="R57" s="55">
        <f>SUM(K57+N57+Q57)</f>
        <v>4777.5</v>
      </c>
      <c r="S57" s="38" t="s">
        <v>323</v>
      </c>
      <c r="T57" s="3" t="s">
        <v>49</v>
      </c>
      <c r="U57" s="26"/>
    </row>
    <row r="58" spans="1:21" s="10" customFormat="1" ht="45" customHeight="1">
      <c r="A58" s="12">
        <v>19</v>
      </c>
      <c r="B58" s="13">
        <v>2</v>
      </c>
      <c r="C58" s="80">
        <f>SUM(R58/F58)</f>
        <v>53.37988826815643</v>
      </c>
      <c r="D58" s="30" t="s">
        <v>89</v>
      </c>
      <c r="E58" s="47" t="s">
        <v>90</v>
      </c>
      <c r="F58" s="14">
        <v>89.5</v>
      </c>
      <c r="G58" s="53" t="s">
        <v>91</v>
      </c>
      <c r="H58" s="62" t="s">
        <v>643</v>
      </c>
      <c r="I58" s="69">
        <v>122.5</v>
      </c>
      <c r="J58" s="70">
        <v>13</v>
      </c>
      <c r="K58" s="82">
        <f>SUM(I58*J58)</f>
        <v>1592.5</v>
      </c>
      <c r="L58" s="71">
        <v>122.5</v>
      </c>
      <c r="M58" s="72">
        <v>13</v>
      </c>
      <c r="N58" s="28">
        <f>SUM(L58*M58)</f>
        <v>1592.5</v>
      </c>
      <c r="O58" s="73">
        <v>122.5</v>
      </c>
      <c r="P58" s="74">
        <v>13</v>
      </c>
      <c r="Q58" s="29">
        <f>SUM(O58*P58)</f>
        <v>1592.5</v>
      </c>
      <c r="R58" s="55">
        <f>SUM(K58+N58+Q58)</f>
        <v>4777.5</v>
      </c>
      <c r="S58" s="38" t="s">
        <v>323</v>
      </c>
      <c r="T58" s="3" t="s">
        <v>49</v>
      </c>
      <c r="U58" s="26"/>
    </row>
    <row r="59" spans="1:21" s="10" customFormat="1" ht="45" customHeight="1">
      <c r="A59" s="12">
        <v>20</v>
      </c>
      <c r="B59" s="13">
        <v>3</v>
      </c>
      <c r="C59" s="80">
        <f>SUM(R59/F59)</f>
        <v>42.27642276422765</v>
      </c>
      <c r="D59" s="30" t="s">
        <v>114</v>
      </c>
      <c r="E59" s="47" t="s">
        <v>115</v>
      </c>
      <c r="F59" s="14">
        <v>86.1</v>
      </c>
      <c r="G59" s="56"/>
      <c r="H59" s="62" t="s">
        <v>649</v>
      </c>
      <c r="I59" s="69">
        <v>95</v>
      </c>
      <c r="J59" s="70">
        <v>13</v>
      </c>
      <c r="K59" s="82">
        <f>SUM(I59*J59)</f>
        <v>1235</v>
      </c>
      <c r="L59" s="71">
        <v>92.5</v>
      </c>
      <c r="M59" s="72">
        <v>13</v>
      </c>
      <c r="N59" s="28">
        <f>SUM(L59*M59)</f>
        <v>1202.5</v>
      </c>
      <c r="O59" s="73">
        <v>92.5</v>
      </c>
      <c r="P59" s="74">
        <v>13</v>
      </c>
      <c r="Q59" s="29">
        <f>SUM(O59*P59)</f>
        <v>1202.5</v>
      </c>
      <c r="R59" s="55">
        <f>SUM(K59+N59+Q59)</f>
        <v>3640</v>
      </c>
      <c r="S59" s="12" t="s">
        <v>318</v>
      </c>
      <c r="T59" s="3" t="s">
        <v>11</v>
      </c>
      <c r="U59" s="26"/>
    </row>
    <row r="60" spans="1:21" s="10" customFormat="1" ht="45" customHeight="1">
      <c r="A60" s="12">
        <v>21</v>
      </c>
      <c r="B60" s="13">
        <v>4</v>
      </c>
      <c r="C60" s="80">
        <f>SUM(R60/F60)</f>
        <v>42.232142857142854</v>
      </c>
      <c r="D60" s="30" t="s">
        <v>292</v>
      </c>
      <c r="E60" s="47" t="s">
        <v>293</v>
      </c>
      <c r="F60" s="14">
        <v>84</v>
      </c>
      <c r="G60" s="56"/>
      <c r="H60" s="62" t="s">
        <v>294</v>
      </c>
      <c r="I60" s="69">
        <v>95</v>
      </c>
      <c r="J60" s="70">
        <v>13</v>
      </c>
      <c r="K60" s="82">
        <f>SUM(I60*J60)</f>
        <v>1235</v>
      </c>
      <c r="L60" s="71">
        <v>92.5</v>
      </c>
      <c r="M60" s="72">
        <v>13</v>
      </c>
      <c r="N60" s="28">
        <f>SUM(L60*M60)</f>
        <v>1202.5</v>
      </c>
      <c r="O60" s="73">
        <v>92.5</v>
      </c>
      <c r="P60" s="74">
        <v>12</v>
      </c>
      <c r="Q60" s="29">
        <f>SUM(O60*P60)</f>
        <v>1110</v>
      </c>
      <c r="R60" s="55">
        <f>SUM(K60+N60+Q60)</f>
        <v>3547.5</v>
      </c>
      <c r="S60" s="12" t="s">
        <v>318</v>
      </c>
      <c r="T60" s="3" t="s">
        <v>11</v>
      </c>
      <c r="U60" s="26"/>
    </row>
    <row r="61" spans="2:20" s="106" customFormat="1" ht="24" customHeight="1">
      <c r="B61" s="128" t="s">
        <v>286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30"/>
      <c r="P61" s="130"/>
      <c r="Q61" s="130"/>
      <c r="R61" s="131"/>
      <c r="S61" s="131"/>
      <c r="T61" s="131"/>
    </row>
    <row r="62" spans="1:20" s="11" customFormat="1" ht="27" customHeight="1">
      <c r="A62" s="132" t="s">
        <v>2</v>
      </c>
      <c r="B62" s="132" t="s">
        <v>3</v>
      </c>
      <c r="C62" s="132" t="s">
        <v>18</v>
      </c>
      <c r="D62" s="132" t="s">
        <v>0</v>
      </c>
      <c r="E62" s="132" t="s">
        <v>19</v>
      </c>
      <c r="F62" s="132" t="s">
        <v>17</v>
      </c>
      <c r="G62" s="132" t="s">
        <v>22</v>
      </c>
      <c r="H62" s="132" t="s">
        <v>20</v>
      </c>
      <c r="I62" s="134" t="s">
        <v>23</v>
      </c>
      <c r="J62" s="135"/>
      <c r="K62" s="136"/>
      <c r="L62" s="139" t="s">
        <v>24</v>
      </c>
      <c r="M62" s="135"/>
      <c r="N62" s="136"/>
      <c r="O62" s="140" t="s">
        <v>25</v>
      </c>
      <c r="P62" s="135"/>
      <c r="Q62" s="136"/>
      <c r="R62" s="144" t="s">
        <v>21</v>
      </c>
      <c r="S62" s="137" t="s">
        <v>44</v>
      </c>
      <c r="T62" s="137" t="s">
        <v>28</v>
      </c>
    </row>
    <row r="63" spans="1:20" s="11" customFormat="1" ht="27.75" customHeight="1">
      <c r="A63" s="133"/>
      <c r="B63" s="133"/>
      <c r="C63" s="133"/>
      <c r="D63" s="133"/>
      <c r="E63" s="133"/>
      <c r="F63" s="133"/>
      <c r="G63" s="133"/>
      <c r="H63" s="133"/>
      <c r="I63" s="23" t="s">
        <v>6</v>
      </c>
      <c r="J63" s="23" t="s">
        <v>43</v>
      </c>
      <c r="K63" s="23" t="s">
        <v>9</v>
      </c>
      <c r="L63" s="24" t="s">
        <v>6</v>
      </c>
      <c r="M63" s="24" t="s">
        <v>43</v>
      </c>
      <c r="N63" s="24" t="s">
        <v>9</v>
      </c>
      <c r="O63" s="25" t="s">
        <v>6</v>
      </c>
      <c r="P63" s="25" t="s">
        <v>43</v>
      </c>
      <c r="Q63" s="25" t="s">
        <v>9</v>
      </c>
      <c r="R63" s="145"/>
      <c r="S63" s="138"/>
      <c r="T63" s="138"/>
    </row>
    <row r="64" spans="1:20" s="10" customFormat="1" ht="45" customHeight="1">
      <c r="A64" s="12">
        <v>22</v>
      </c>
      <c r="B64" s="13">
        <v>1</v>
      </c>
      <c r="C64" s="80">
        <f>SUM(R64/F64)</f>
        <v>48.34710743801653</v>
      </c>
      <c r="D64" s="30" t="s">
        <v>118</v>
      </c>
      <c r="E64" s="47" t="s">
        <v>119</v>
      </c>
      <c r="F64" s="14">
        <v>96.8</v>
      </c>
      <c r="G64" s="53" t="s">
        <v>120</v>
      </c>
      <c r="H64" s="62" t="s">
        <v>121</v>
      </c>
      <c r="I64" s="69">
        <v>120</v>
      </c>
      <c r="J64" s="70">
        <v>13</v>
      </c>
      <c r="K64" s="27">
        <f>SUM(I64*J64)</f>
        <v>1560</v>
      </c>
      <c r="L64" s="71">
        <v>120</v>
      </c>
      <c r="M64" s="72">
        <v>13</v>
      </c>
      <c r="N64" s="28">
        <f>SUM(L64*M64)</f>
        <v>1560</v>
      </c>
      <c r="O64" s="73">
        <v>120</v>
      </c>
      <c r="P64" s="74">
        <v>13</v>
      </c>
      <c r="Q64" s="29">
        <f>SUM(O64*P64)</f>
        <v>1560</v>
      </c>
      <c r="R64" s="55">
        <f>SUM(K64+N64+Q64)</f>
        <v>4680</v>
      </c>
      <c r="S64" s="12" t="s">
        <v>320</v>
      </c>
      <c r="T64" s="3" t="s">
        <v>125</v>
      </c>
    </row>
    <row r="65" spans="1:21" s="10" customFormat="1" ht="45" customHeight="1">
      <c r="A65" s="12">
        <v>23</v>
      </c>
      <c r="B65" s="13">
        <v>2</v>
      </c>
      <c r="C65" s="80">
        <f>SUM(R65/F65)</f>
        <v>38.59375</v>
      </c>
      <c r="D65" s="30" t="s">
        <v>213</v>
      </c>
      <c r="E65" s="47" t="s">
        <v>214</v>
      </c>
      <c r="F65" s="14">
        <v>96</v>
      </c>
      <c r="G65" s="53" t="s">
        <v>215</v>
      </c>
      <c r="H65" s="62" t="s">
        <v>116</v>
      </c>
      <c r="I65" s="69">
        <v>95</v>
      </c>
      <c r="J65" s="70">
        <v>13</v>
      </c>
      <c r="K65" s="27">
        <f>SUM(I65*J65)</f>
        <v>1235</v>
      </c>
      <c r="L65" s="71">
        <v>95</v>
      </c>
      <c r="M65" s="72">
        <v>13</v>
      </c>
      <c r="N65" s="28">
        <f>SUM(L65*M65)</f>
        <v>1235</v>
      </c>
      <c r="O65" s="73">
        <v>95</v>
      </c>
      <c r="P65" s="74">
        <v>13</v>
      </c>
      <c r="Q65" s="29">
        <f>SUM(O65*P65)</f>
        <v>1235</v>
      </c>
      <c r="R65" s="55">
        <f>SUM(K65+N65+Q65)</f>
        <v>3705</v>
      </c>
      <c r="S65" s="12" t="s">
        <v>318</v>
      </c>
      <c r="T65" s="3" t="s">
        <v>101</v>
      </c>
      <c r="U65" s="26"/>
    </row>
    <row r="66" spans="1:21" s="10" customFormat="1" ht="45" customHeight="1">
      <c r="A66" s="12">
        <v>24</v>
      </c>
      <c r="B66" s="13">
        <v>3</v>
      </c>
      <c r="C66" s="80">
        <f>SUM(R66/F66)</f>
        <v>31.484375</v>
      </c>
      <c r="D66" s="30" t="s">
        <v>216</v>
      </c>
      <c r="E66" s="47" t="s">
        <v>217</v>
      </c>
      <c r="F66" s="14">
        <v>96</v>
      </c>
      <c r="G66" s="53" t="s">
        <v>218</v>
      </c>
      <c r="H66" s="62" t="s">
        <v>116</v>
      </c>
      <c r="I66" s="69">
        <v>77.5</v>
      </c>
      <c r="J66" s="70">
        <v>13</v>
      </c>
      <c r="K66" s="27">
        <f>SUM(I66*J66)</f>
        <v>1007.5</v>
      </c>
      <c r="L66" s="71">
        <v>77.5</v>
      </c>
      <c r="M66" s="72">
        <v>13</v>
      </c>
      <c r="N66" s="28">
        <f>SUM(L66*M66)</f>
        <v>1007.5</v>
      </c>
      <c r="O66" s="73">
        <v>77.5</v>
      </c>
      <c r="P66" s="74">
        <v>13</v>
      </c>
      <c r="Q66" s="29">
        <f>SUM(O66*P66)</f>
        <v>1007.5</v>
      </c>
      <c r="R66" s="55">
        <f>SUM(K66+N66+Q66)</f>
        <v>3022.5</v>
      </c>
      <c r="S66" s="12" t="s">
        <v>325</v>
      </c>
      <c r="T66" s="3" t="s">
        <v>101</v>
      </c>
      <c r="U66" s="26"/>
    </row>
    <row r="67" spans="2:20" s="106" customFormat="1" ht="24" customHeight="1">
      <c r="B67" s="128" t="s">
        <v>287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30"/>
      <c r="P67" s="130"/>
      <c r="Q67" s="130"/>
      <c r="R67" s="131"/>
      <c r="S67" s="131"/>
      <c r="T67" s="131"/>
    </row>
    <row r="68" spans="1:20" s="11" customFormat="1" ht="27" customHeight="1">
      <c r="A68" s="132" t="s">
        <v>2</v>
      </c>
      <c r="B68" s="132" t="s">
        <v>3</v>
      </c>
      <c r="C68" s="132" t="s">
        <v>18</v>
      </c>
      <c r="D68" s="132" t="s">
        <v>0</v>
      </c>
      <c r="E68" s="132" t="s">
        <v>19</v>
      </c>
      <c r="F68" s="132" t="s">
        <v>17</v>
      </c>
      <c r="G68" s="132" t="s">
        <v>22</v>
      </c>
      <c r="H68" s="132" t="s">
        <v>20</v>
      </c>
      <c r="I68" s="134" t="s">
        <v>23</v>
      </c>
      <c r="J68" s="135"/>
      <c r="K68" s="136"/>
      <c r="L68" s="139" t="s">
        <v>24</v>
      </c>
      <c r="M68" s="135"/>
      <c r="N68" s="136"/>
      <c r="O68" s="140" t="s">
        <v>25</v>
      </c>
      <c r="P68" s="135"/>
      <c r="Q68" s="136"/>
      <c r="R68" s="144" t="s">
        <v>21</v>
      </c>
      <c r="S68" s="137" t="s">
        <v>44</v>
      </c>
      <c r="T68" s="137" t="s">
        <v>28</v>
      </c>
    </row>
    <row r="69" spans="1:24" s="11" customFormat="1" ht="27.75" customHeight="1">
      <c r="A69" s="133"/>
      <c r="B69" s="133"/>
      <c r="C69" s="133"/>
      <c r="D69" s="133"/>
      <c r="E69" s="133"/>
      <c r="F69" s="133"/>
      <c r="G69" s="133"/>
      <c r="H69" s="133"/>
      <c r="I69" s="23" t="s">
        <v>6</v>
      </c>
      <c r="J69" s="23" t="s">
        <v>43</v>
      </c>
      <c r="K69" s="23" t="s">
        <v>9</v>
      </c>
      <c r="L69" s="24" t="s">
        <v>6</v>
      </c>
      <c r="M69" s="24" t="s">
        <v>43</v>
      </c>
      <c r="N69" s="24" t="s">
        <v>9</v>
      </c>
      <c r="O69" s="25" t="s">
        <v>6</v>
      </c>
      <c r="P69" s="25" t="s">
        <v>43</v>
      </c>
      <c r="Q69" s="25" t="s">
        <v>9</v>
      </c>
      <c r="R69" s="145"/>
      <c r="S69" s="138"/>
      <c r="T69" s="138"/>
      <c r="U69" s="26"/>
      <c r="V69" s="10"/>
      <c r="W69" s="10"/>
      <c r="X69" s="10"/>
    </row>
    <row r="70" spans="1:21" s="10" customFormat="1" ht="45" customHeight="1">
      <c r="A70" s="12">
        <v>25</v>
      </c>
      <c r="B70" s="13">
        <v>1</v>
      </c>
      <c r="C70" s="80">
        <f>SUM(R70/F70)</f>
        <v>50.930460333006856</v>
      </c>
      <c r="D70" s="30" t="s">
        <v>129</v>
      </c>
      <c r="E70" s="47" t="s">
        <v>302</v>
      </c>
      <c r="F70" s="14">
        <v>102.1</v>
      </c>
      <c r="G70" s="53"/>
      <c r="H70" s="62" t="s">
        <v>116</v>
      </c>
      <c r="I70" s="83">
        <v>130</v>
      </c>
      <c r="J70" s="84">
        <v>13</v>
      </c>
      <c r="K70" s="27">
        <f>SUM(I70*J70)</f>
        <v>1690</v>
      </c>
      <c r="L70" s="83">
        <v>135</v>
      </c>
      <c r="M70" s="84">
        <v>13</v>
      </c>
      <c r="N70" s="28">
        <f>SUM(L70*M70)</f>
        <v>1755</v>
      </c>
      <c r="O70" s="73">
        <v>135</v>
      </c>
      <c r="P70" s="74">
        <v>13</v>
      </c>
      <c r="Q70" s="29">
        <f>SUM(O70*P70)</f>
        <v>1755</v>
      </c>
      <c r="R70" s="85">
        <f>SUM(K70+N70+Q70)</f>
        <v>5200</v>
      </c>
      <c r="S70" s="38" t="s">
        <v>327</v>
      </c>
      <c r="T70" s="3" t="s">
        <v>11</v>
      </c>
      <c r="U70" s="26"/>
    </row>
    <row r="71" spans="1:21" s="10" customFormat="1" ht="45" customHeight="1">
      <c r="A71" s="12">
        <v>26</v>
      </c>
      <c r="B71" s="13">
        <v>2</v>
      </c>
      <c r="C71" s="15">
        <f>SUM(R71/F71)</f>
        <v>48.431372549019606</v>
      </c>
      <c r="D71" s="30" t="s">
        <v>136</v>
      </c>
      <c r="E71" s="47" t="s">
        <v>137</v>
      </c>
      <c r="F71" s="14">
        <v>102</v>
      </c>
      <c r="G71" s="53" t="s">
        <v>138</v>
      </c>
      <c r="H71" s="62" t="s">
        <v>116</v>
      </c>
      <c r="I71" s="83">
        <v>130</v>
      </c>
      <c r="J71" s="84">
        <v>13</v>
      </c>
      <c r="K71" s="27">
        <f>SUM(I71*J71)</f>
        <v>1690</v>
      </c>
      <c r="L71" s="71">
        <v>125</v>
      </c>
      <c r="M71" s="72">
        <v>13</v>
      </c>
      <c r="N71" s="28">
        <f>SUM(L71*M71)</f>
        <v>1625</v>
      </c>
      <c r="O71" s="73">
        <v>125</v>
      </c>
      <c r="P71" s="74">
        <v>13</v>
      </c>
      <c r="Q71" s="29">
        <f>SUM(O71*P71)</f>
        <v>1625</v>
      </c>
      <c r="R71" s="85">
        <f>SUM(K71+N71+Q71)</f>
        <v>4940</v>
      </c>
      <c r="S71" s="38" t="s">
        <v>326</v>
      </c>
      <c r="T71" s="3" t="s">
        <v>101</v>
      </c>
      <c r="U71" s="26"/>
    </row>
    <row r="72" spans="1:21" s="10" customFormat="1" ht="45" customHeight="1">
      <c r="A72" s="12">
        <v>27</v>
      </c>
      <c r="B72" s="13">
        <v>3</v>
      </c>
      <c r="C72" s="80">
        <f>SUM(R72/F72)</f>
        <v>39.82035928143713</v>
      </c>
      <c r="D72" s="30" t="s">
        <v>183</v>
      </c>
      <c r="E72" s="47" t="s">
        <v>184</v>
      </c>
      <c r="F72" s="14">
        <v>108.55</v>
      </c>
      <c r="G72" s="53"/>
      <c r="H72" s="62" t="s">
        <v>297</v>
      </c>
      <c r="I72" s="69">
        <v>112.5</v>
      </c>
      <c r="J72" s="70">
        <v>13</v>
      </c>
      <c r="K72" s="27">
        <f>SUM(I72*J72)</f>
        <v>1462.5</v>
      </c>
      <c r="L72" s="71">
        <v>110</v>
      </c>
      <c r="M72" s="72">
        <v>13</v>
      </c>
      <c r="N72" s="28">
        <f>SUM(L72*M72)</f>
        <v>1430</v>
      </c>
      <c r="O72" s="73">
        <v>110</v>
      </c>
      <c r="P72" s="74">
        <v>13</v>
      </c>
      <c r="Q72" s="29">
        <f>SUM(O72*P72)</f>
        <v>1430</v>
      </c>
      <c r="R72" s="55">
        <f>SUM(K72+N72+Q72)</f>
        <v>4322.5</v>
      </c>
      <c r="S72" s="12" t="s">
        <v>318</v>
      </c>
      <c r="T72" s="3" t="s">
        <v>49</v>
      </c>
      <c r="U72" s="26"/>
    </row>
    <row r="73" spans="2:20" s="106" customFormat="1" ht="24" customHeight="1">
      <c r="B73" s="128" t="s">
        <v>288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30"/>
      <c r="P73" s="130"/>
      <c r="Q73" s="130"/>
      <c r="R73" s="131"/>
      <c r="S73" s="131"/>
      <c r="T73" s="131"/>
    </row>
    <row r="74" spans="1:20" s="11" customFormat="1" ht="27" customHeight="1">
      <c r="A74" s="132" t="s">
        <v>2</v>
      </c>
      <c r="B74" s="132" t="s">
        <v>3</v>
      </c>
      <c r="C74" s="132" t="s">
        <v>18</v>
      </c>
      <c r="D74" s="132" t="s">
        <v>0</v>
      </c>
      <c r="E74" s="132" t="s">
        <v>19</v>
      </c>
      <c r="F74" s="132" t="s">
        <v>17</v>
      </c>
      <c r="G74" s="132" t="s">
        <v>22</v>
      </c>
      <c r="H74" s="132" t="s">
        <v>20</v>
      </c>
      <c r="I74" s="134" t="s">
        <v>23</v>
      </c>
      <c r="J74" s="135"/>
      <c r="K74" s="136"/>
      <c r="L74" s="139" t="s">
        <v>24</v>
      </c>
      <c r="M74" s="135"/>
      <c r="N74" s="136"/>
      <c r="O74" s="140" t="s">
        <v>25</v>
      </c>
      <c r="P74" s="135"/>
      <c r="Q74" s="136"/>
      <c r="R74" s="144" t="s">
        <v>21</v>
      </c>
      <c r="S74" s="137" t="s">
        <v>44</v>
      </c>
      <c r="T74" s="137" t="s">
        <v>28</v>
      </c>
    </row>
    <row r="75" spans="1:24" s="11" customFormat="1" ht="27.75" customHeight="1">
      <c r="A75" s="133"/>
      <c r="B75" s="133"/>
      <c r="C75" s="133"/>
      <c r="D75" s="133"/>
      <c r="E75" s="133"/>
      <c r="F75" s="133"/>
      <c r="G75" s="133"/>
      <c r="H75" s="133"/>
      <c r="I75" s="23" t="s">
        <v>6</v>
      </c>
      <c r="J75" s="23" t="s">
        <v>43</v>
      </c>
      <c r="K75" s="23" t="s">
        <v>9</v>
      </c>
      <c r="L75" s="24" t="s">
        <v>6</v>
      </c>
      <c r="M75" s="24" t="s">
        <v>43</v>
      </c>
      <c r="N75" s="24" t="s">
        <v>9</v>
      </c>
      <c r="O75" s="25" t="s">
        <v>6</v>
      </c>
      <c r="P75" s="25" t="s">
        <v>43</v>
      </c>
      <c r="Q75" s="25" t="s">
        <v>9</v>
      </c>
      <c r="R75" s="145"/>
      <c r="S75" s="138"/>
      <c r="T75" s="138"/>
      <c r="U75" s="26"/>
      <c r="V75" s="10"/>
      <c r="W75" s="10"/>
      <c r="X75" s="10"/>
    </row>
    <row r="76" spans="1:21" s="10" customFormat="1" ht="45" customHeight="1">
      <c r="A76" s="12">
        <v>28</v>
      </c>
      <c r="B76" s="13">
        <v>1</v>
      </c>
      <c r="C76" s="80">
        <f>SUM(R76/F76)</f>
        <v>46.831220813875916</v>
      </c>
      <c r="D76" s="30" t="s">
        <v>13</v>
      </c>
      <c r="E76" s="47" t="s">
        <v>14</v>
      </c>
      <c r="F76" s="14">
        <v>149.9</v>
      </c>
      <c r="G76" s="53" t="s">
        <v>15</v>
      </c>
      <c r="H76" s="62" t="s">
        <v>45</v>
      </c>
      <c r="I76" s="83">
        <v>177.5</v>
      </c>
      <c r="J76" s="84">
        <v>13</v>
      </c>
      <c r="K76" s="27">
        <f>SUM(I76*J76)</f>
        <v>2307.5</v>
      </c>
      <c r="L76" s="83">
        <v>180</v>
      </c>
      <c r="M76" s="84">
        <v>13</v>
      </c>
      <c r="N76" s="28">
        <f>SUM(L76*M76)</f>
        <v>2340</v>
      </c>
      <c r="O76" s="83">
        <v>182.5</v>
      </c>
      <c r="P76" s="84">
        <v>13</v>
      </c>
      <c r="Q76" s="29">
        <f>SUM(O76*P76)</f>
        <v>2372.5</v>
      </c>
      <c r="R76" s="85">
        <f>SUM(K76+N76+Q76)</f>
        <v>7020</v>
      </c>
      <c r="S76" s="38" t="s">
        <v>338</v>
      </c>
      <c r="T76" s="3" t="s">
        <v>36</v>
      </c>
      <c r="U76" s="26"/>
    </row>
    <row r="77" spans="1:21" s="10" customFormat="1" ht="45" customHeight="1">
      <c r="A77" s="12">
        <v>29</v>
      </c>
      <c r="B77" s="13">
        <v>2</v>
      </c>
      <c r="C77" s="15">
        <f>SUM(R77/F77)</f>
        <v>40.64340734028092</v>
      </c>
      <c r="D77" s="30" t="s">
        <v>145</v>
      </c>
      <c r="E77" s="47" t="s">
        <v>147</v>
      </c>
      <c r="F77" s="14">
        <v>110.35</v>
      </c>
      <c r="G77" s="53" t="s">
        <v>146</v>
      </c>
      <c r="H77" s="62" t="s">
        <v>116</v>
      </c>
      <c r="I77" s="69">
        <v>115</v>
      </c>
      <c r="J77" s="70">
        <v>13</v>
      </c>
      <c r="K77" s="27">
        <f>SUM(I77*J77)</f>
        <v>1495</v>
      </c>
      <c r="L77" s="71">
        <v>115</v>
      </c>
      <c r="M77" s="72">
        <v>13</v>
      </c>
      <c r="N77" s="28">
        <f>SUM(L77*M77)</f>
        <v>1495</v>
      </c>
      <c r="O77" s="73">
        <v>115</v>
      </c>
      <c r="P77" s="74">
        <v>13</v>
      </c>
      <c r="Q77" s="29">
        <f>SUM(O77*P77)</f>
        <v>1495</v>
      </c>
      <c r="R77" s="55">
        <f>SUM(K77+N77+Q77)</f>
        <v>4485</v>
      </c>
      <c r="S77" s="12" t="s">
        <v>318</v>
      </c>
      <c r="T77" s="3" t="s">
        <v>11</v>
      </c>
      <c r="U77" s="26"/>
    </row>
    <row r="78" spans="2:20" s="106" customFormat="1" ht="24" customHeight="1">
      <c r="B78" s="128" t="s">
        <v>289</v>
      </c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30"/>
      <c r="P78" s="130"/>
      <c r="Q78" s="130"/>
      <c r="R78" s="131"/>
      <c r="S78" s="131"/>
      <c r="T78" s="131"/>
    </row>
    <row r="79" spans="1:20" s="11" customFormat="1" ht="27" customHeight="1">
      <c r="A79" s="132" t="s">
        <v>2</v>
      </c>
      <c r="B79" s="132" t="s">
        <v>3</v>
      </c>
      <c r="C79" s="132" t="s">
        <v>18</v>
      </c>
      <c r="D79" s="132" t="s">
        <v>0</v>
      </c>
      <c r="E79" s="132" t="s">
        <v>19</v>
      </c>
      <c r="F79" s="132" t="s">
        <v>17</v>
      </c>
      <c r="G79" s="132" t="s">
        <v>22</v>
      </c>
      <c r="H79" s="132" t="s">
        <v>20</v>
      </c>
      <c r="I79" s="134" t="s">
        <v>23</v>
      </c>
      <c r="J79" s="135"/>
      <c r="K79" s="136"/>
      <c r="L79" s="139" t="s">
        <v>24</v>
      </c>
      <c r="M79" s="135"/>
      <c r="N79" s="136"/>
      <c r="O79" s="140" t="s">
        <v>25</v>
      </c>
      <c r="P79" s="135"/>
      <c r="Q79" s="136"/>
      <c r="R79" s="144" t="s">
        <v>21</v>
      </c>
      <c r="S79" s="137" t="s">
        <v>44</v>
      </c>
      <c r="T79" s="137" t="s">
        <v>28</v>
      </c>
    </row>
    <row r="80" spans="1:24" s="11" customFormat="1" ht="27.75" customHeight="1">
      <c r="A80" s="133"/>
      <c r="B80" s="133"/>
      <c r="C80" s="133"/>
      <c r="D80" s="133"/>
      <c r="E80" s="133"/>
      <c r="F80" s="133"/>
      <c r="G80" s="133"/>
      <c r="H80" s="133"/>
      <c r="I80" s="23" t="s">
        <v>6</v>
      </c>
      <c r="J80" s="23" t="s">
        <v>43</v>
      </c>
      <c r="K80" s="23" t="s">
        <v>9</v>
      </c>
      <c r="L80" s="24" t="s">
        <v>6</v>
      </c>
      <c r="M80" s="24" t="s">
        <v>43</v>
      </c>
      <c r="N80" s="24" t="s">
        <v>9</v>
      </c>
      <c r="O80" s="25" t="s">
        <v>6</v>
      </c>
      <c r="P80" s="25" t="s">
        <v>43</v>
      </c>
      <c r="Q80" s="25" t="s">
        <v>9</v>
      </c>
      <c r="R80" s="145"/>
      <c r="S80" s="138"/>
      <c r="T80" s="138"/>
      <c r="U80" s="26"/>
      <c r="V80" s="10"/>
      <c r="W80" s="10"/>
      <c r="X80" s="10"/>
    </row>
    <row r="81" spans="1:21" s="10" customFormat="1" ht="45" customHeight="1">
      <c r="A81" s="12">
        <v>30</v>
      </c>
      <c r="B81" s="13">
        <v>1</v>
      </c>
      <c r="C81" s="80">
        <f>SUM(R81/F81)</f>
        <v>49.66487935656837</v>
      </c>
      <c r="D81" s="30" t="s">
        <v>113</v>
      </c>
      <c r="E81" s="47" t="s">
        <v>117</v>
      </c>
      <c r="F81" s="14">
        <v>74.6</v>
      </c>
      <c r="G81" s="53" t="s">
        <v>103</v>
      </c>
      <c r="H81" s="62" t="s">
        <v>116</v>
      </c>
      <c r="I81" s="83">
        <v>95</v>
      </c>
      <c r="J81" s="84">
        <v>13</v>
      </c>
      <c r="K81" s="27">
        <f>SUM(I81*J81)</f>
        <v>1235</v>
      </c>
      <c r="L81" s="71">
        <v>95</v>
      </c>
      <c r="M81" s="72">
        <v>13</v>
      </c>
      <c r="N81" s="28">
        <f>SUM(L81*M81)</f>
        <v>1235</v>
      </c>
      <c r="O81" s="73">
        <v>95</v>
      </c>
      <c r="P81" s="74">
        <v>13</v>
      </c>
      <c r="Q81" s="29">
        <f>SUM(O81*P81)</f>
        <v>1235</v>
      </c>
      <c r="R81" s="85">
        <f>SUM(K81+N81+Q81)</f>
        <v>3705</v>
      </c>
      <c r="S81" s="12" t="s">
        <v>328</v>
      </c>
      <c r="T81" s="3" t="s">
        <v>104</v>
      </c>
      <c r="U81" s="26"/>
    </row>
    <row r="82" spans="1:21" s="10" customFormat="1" ht="45" customHeight="1">
      <c r="A82" s="12">
        <v>31</v>
      </c>
      <c r="B82" s="13">
        <v>2</v>
      </c>
      <c r="C82" s="80">
        <f>SUM(R82/F82)</f>
        <v>39.104278074866315</v>
      </c>
      <c r="D82" s="30" t="s">
        <v>143</v>
      </c>
      <c r="E82" s="47" t="s">
        <v>144</v>
      </c>
      <c r="F82" s="14">
        <v>74.8</v>
      </c>
      <c r="G82" s="53" t="s">
        <v>142</v>
      </c>
      <c r="H82" s="62" t="s">
        <v>116</v>
      </c>
      <c r="I82" s="69">
        <v>75</v>
      </c>
      <c r="J82" s="70">
        <v>13</v>
      </c>
      <c r="K82" s="27">
        <f>SUM(I82*J82)</f>
        <v>975</v>
      </c>
      <c r="L82" s="71">
        <v>75</v>
      </c>
      <c r="M82" s="72">
        <v>13</v>
      </c>
      <c r="N82" s="28">
        <f>SUM(L82*M82)</f>
        <v>975</v>
      </c>
      <c r="O82" s="73">
        <v>75</v>
      </c>
      <c r="P82" s="74">
        <v>13</v>
      </c>
      <c r="Q82" s="29">
        <f>SUM(O82*P82)</f>
        <v>975</v>
      </c>
      <c r="R82" s="55">
        <f>SUM(K82+N82+Q82)</f>
        <v>2925</v>
      </c>
      <c r="S82" s="12" t="s">
        <v>318</v>
      </c>
      <c r="T82" s="3" t="s">
        <v>11</v>
      </c>
      <c r="U82" s="26"/>
    </row>
    <row r="83" spans="2:20" s="106" customFormat="1" ht="24" customHeight="1">
      <c r="B83" s="128" t="s">
        <v>290</v>
      </c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30"/>
      <c r="P83" s="130"/>
      <c r="Q83" s="130"/>
      <c r="R83" s="131"/>
      <c r="S83" s="131"/>
      <c r="T83" s="131"/>
    </row>
    <row r="84" spans="1:20" s="11" customFormat="1" ht="27" customHeight="1">
      <c r="A84" s="132" t="s">
        <v>2</v>
      </c>
      <c r="B84" s="132" t="s">
        <v>3</v>
      </c>
      <c r="C84" s="132" t="s">
        <v>18</v>
      </c>
      <c r="D84" s="132" t="s">
        <v>0</v>
      </c>
      <c r="E84" s="132" t="s">
        <v>19</v>
      </c>
      <c r="F84" s="132" t="s">
        <v>17</v>
      </c>
      <c r="G84" s="132" t="s">
        <v>22</v>
      </c>
      <c r="H84" s="132" t="s">
        <v>20</v>
      </c>
      <c r="I84" s="134" t="s">
        <v>23</v>
      </c>
      <c r="J84" s="135"/>
      <c r="K84" s="136"/>
      <c r="L84" s="139" t="s">
        <v>24</v>
      </c>
      <c r="M84" s="135"/>
      <c r="N84" s="136"/>
      <c r="O84" s="140" t="s">
        <v>25</v>
      </c>
      <c r="P84" s="135"/>
      <c r="Q84" s="136"/>
      <c r="R84" s="144" t="s">
        <v>21</v>
      </c>
      <c r="S84" s="137" t="s">
        <v>44</v>
      </c>
      <c r="T84" s="137" t="s">
        <v>28</v>
      </c>
    </row>
    <row r="85" spans="1:24" s="11" customFormat="1" ht="27.75" customHeight="1">
      <c r="A85" s="133"/>
      <c r="B85" s="133"/>
      <c r="C85" s="133"/>
      <c r="D85" s="133"/>
      <c r="E85" s="133"/>
      <c r="F85" s="133"/>
      <c r="G85" s="133"/>
      <c r="H85" s="133"/>
      <c r="I85" s="23" t="s">
        <v>6</v>
      </c>
      <c r="J85" s="23" t="s">
        <v>43</v>
      </c>
      <c r="K85" s="23" t="s">
        <v>9</v>
      </c>
      <c r="L85" s="24" t="s">
        <v>6</v>
      </c>
      <c r="M85" s="24" t="s">
        <v>43</v>
      </c>
      <c r="N85" s="24" t="s">
        <v>9</v>
      </c>
      <c r="O85" s="25" t="s">
        <v>6</v>
      </c>
      <c r="P85" s="25" t="s">
        <v>43</v>
      </c>
      <c r="Q85" s="25" t="s">
        <v>9</v>
      </c>
      <c r="R85" s="145"/>
      <c r="S85" s="138"/>
      <c r="T85" s="138"/>
      <c r="U85" s="26"/>
      <c r="V85" s="10"/>
      <c r="W85" s="10"/>
      <c r="X85" s="10"/>
    </row>
    <row r="86" spans="1:21" s="10" customFormat="1" ht="45" customHeight="1">
      <c r="A86" s="12">
        <v>32</v>
      </c>
      <c r="B86" s="13">
        <v>1</v>
      </c>
      <c r="C86" s="15">
        <f>SUM(R86/F86)</f>
        <v>44.57494407158836</v>
      </c>
      <c r="D86" s="30" t="s">
        <v>190</v>
      </c>
      <c r="E86" s="47" t="s">
        <v>191</v>
      </c>
      <c r="F86" s="14">
        <v>89.4</v>
      </c>
      <c r="G86" s="53" t="s">
        <v>192</v>
      </c>
      <c r="H86" s="62" t="s">
        <v>643</v>
      </c>
      <c r="I86" s="69">
        <v>110</v>
      </c>
      <c r="J86" s="70">
        <v>12</v>
      </c>
      <c r="K86" s="27">
        <f>SUM(I86*J86)</f>
        <v>1320</v>
      </c>
      <c r="L86" s="71">
        <v>105</v>
      </c>
      <c r="M86" s="72">
        <v>13</v>
      </c>
      <c r="N86" s="28">
        <f>SUM(L86*M86)</f>
        <v>1365</v>
      </c>
      <c r="O86" s="73">
        <v>100</v>
      </c>
      <c r="P86" s="74">
        <v>13</v>
      </c>
      <c r="Q86" s="29">
        <f>SUM(O86*P86)</f>
        <v>1300</v>
      </c>
      <c r="R86" s="55">
        <f>SUM(K86+N86+Q86)</f>
        <v>3985</v>
      </c>
      <c r="S86" s="12" t="s">
        <v>320</v>
      </c>
      <c r="T86" s="3" t="s">
        <v>49</v>
      </c>
      <c r="U86" s="26"/>
    </row>
    <row r="87" spans="1:21" s="10" customFormat="1" ht="45" customHeight="1">
      <c r="A87" s="12">
        <v>33</v>
      </c>
      <c r="B87" s="13">
        <v>2</v>
      </c>
      <c r="C87" s="15">
        <f>SUM(R87/F87)</f>
        <v>35.29411764705882</v>
      </c>
      <c r="D87" s="30" t="s">
        <v>148</v>
      </c>
      <c r="E87" s="47" t="s">
        <v>149</v>
      </c>
      <c r="F87" s="14">
        <v>88.4</v>
      </c>
      <c r="G87" s="53" t="s">
        <v>150</v>
      </c>
      <c r="H87" s="62" t="s">
        <v>116</v>
      </c>
      <c r="I87" s="69">
        <v>80</v>
      </c>
      <c r="J87" s="70">
        <v>13</v>
      </c>
      <c r="K87" s="27">
        <f>SUM(I87*J87)</f>
        <v>1040</v>
      </c>
      <c r="L87" s="71">
        <v>80</v>
      </c>
      <c r="M87" s="72">
        <v>13</v>
      </c>
      <c r="N87" s="28">
        <f>SUM(L87*M87)</f>
        <v>1040</v>
      </c>
      <c r="O87" s="21">
        <v>80</v>
      </c>
      <c r="P87" s="22">
        <v>13</v>
      </c>
      <c r="Q87" s="29">
        <f>SUM(O87*P87)</f>
        <v>1040</v>
      </c>
      <c r="R87" s="55">
        <f>SUM(K87+N87+Q87)</f>
        <v>3120</v>
      </c>
      <c r="S87" s="12" t="s">
        <v>325</v>
      </c>
      <c r="T87" s="3" t="s">
        <v>104</v>
      </c>
      <c r="U87" s="26"/>
    </row>
    <row r="88" spans="2:20" s="106" customFormat="1" ht="24" customHeight="1">
      <c r="B88" s="128" t="s">
        <v>291</v>
      </c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30"/>
      <c r="P88" s="130"/>
      <c r="Q88" s="130"/>
      <c r="R88" s="131"/>
      <c r="S88" s="131"/>
      <c r="T88" s="131"/>
    </row>
    <row r="89" spans="1:20" s="11" customFormat="1" ht="27" customHeight="1">
      <c r="A89" s="132" t="s">
        <v>2</v>
      </c>
      <c r="B89" s="132" t="s">
        <v>3</v>
      </c>
      <c r="C89" s="132" t="s">
        <v>18</v>
      </c>
      <c r="D89" s="132" t="s">
        <v>0</v>
      </c>
      <c r="E89" s="132" t="s">
        <v>19</v>
      </c>
      <c r="F89" s="132" t="s">
        <v>17</v>
      </c>
      <c r="G89" s="132" t="s">
        <v>22</v>
      </c>
      <c r="H89" s="132" t="s">
        <v>20</v>
      </c>
      <c r="I89" s="134" t="s">
        <v>23</v>
      </c>
      <c r="J89" s="135"/>
      <c r="K89" s="136"/>
      <c r="L89" s="139" t="s">
        <v>24</v>
      </c>
      <c r="M89" s="135"/>
      <c r="N89" s="136"/>
      <c r="O89" s="140" t="s">
        <v>25</v>
      </c>
      <c r="P89" s="135"/>
      <c r="Q89" s="136"/>
      <c r="R89" s="144" t="s">
        <v>21</v>
      </c>
      <c r="S89" s="137" t="s">
        <v>44</v>
      </c>
      <c r="T89" s="137" t="s">
        <v>28</v>
      </c>
    </row>
    <row r="90" spans="1:24" s="11" customFormat="1" ht="27.75" customHeight="1">
      <c r="A90" s="133"/>
      <c r="B90" s="133"/>
      <c r="C90" s="133"/>
      <c r="D90" s="133"/>
      <c r="E90" s="133"/>
      <c r="F90" s="133"/>
      <c r="G90" s="133"/>
      <c r="H90" s="133"/>
      <c r="I90" s="23" t="s">
        <v>6</v>
      </c>
      <c r="J90" s="23" t="s">
        <v>43</v>
      </c>
      <c r="K90" s="23" t="s">
        <v>9</v>
      </c>
      <c r="L90" s="24" t="s">
        <v>6</v>
      </c>
      <c r="M90" s="24" t="s">
        <v>43</v>
      </c>
      <c r="N90" s="24" t="s">
        <v>9</v>
      </c>
      <c r="O90" s="25" t="s">
        <v>6</v>
      </c>
      <c r="P90" s="25" t="s">
        <v>43</v>
      </c>
      <c r="Q90" s="25" t="s">
        <v>9</v>
      </c>
      <c r="R90" s="145"/>
      <c r="S90" s="138"/>
      <c r="T90" s="138"/>
      <c r="U90" s="26"/>
      <c r="V90" s="10"/>
      <c r="W90" s="10"/>
      <c r="X90" s="10"/>
    </row>
    <row r="91" spans="1:21" s="10" customFormat="1" ht="45" customHeight="1">
      <c r="A91" s="12">
        <v>34</v>
      </c>
      <c r="B91" s="13">
        <v>1</v>
      </c>
      <c r="C91" s="15">
        <f>SUM(R91/F91)</f>
        <v>48.431372549019606</v>
      </c>
      <c r="D91" s="30" t="s">
        <v>136</v>
      </c>
      <c r="E91" s="47" t="s">
        <v>137</v>
      </c>
      <c r="F91" s="14">
        <v>102</v>
      </c>
      <c r="G91" s="53" t="s">
        <v>138</v>
      </c>
      <c r="H91" s="62" t="s">
        <v>116</v>
      </c>
      <c r="I91" s="83">
        <v>130</v>
      </c>
      <c r="J91" s="84">
        <v>13</v>
      </c>
      <c r="K91" s="27">
        <f>SUM(I91*J91)</f>
        <v>1690</v>
      </c>
      <c r="L91" s="71">
        <v>125</v>
      </c>
      <c r="M91" s="72">
        <v>13</v>
      </c>
      <c r="N91" s="28">
        <f>SUM(L91*M91)</f>
        <v>1625</v>
      </c>
      <c r="O91" s="73">
        <v>125</v>
      </c>
      <c r="P91" s="74">
        <v>13</v>
      </c>
      <c r="Q91" s="29">
        <f>SUM(O91*P91)</f>
        <v>1625</v>
      </c>
      <c r="R91" s="85">
        <f>SUM(K91+N91+Q91)</f>
        <v>4940</v>
      </c>
      <c r="S91" s="12" t="s">
        <v>320</v>
      </c>
      <c r="T91" s="3" t="s">
        <v>101</v>
      </c>
      <c r="U91" s="26"/>
    </row>
    <row r="92" spans="1:21" s="10" customFormat="1" ht="45" customHeight="1">
      <c r="A92" s="12">
        <v>35</v>
      </c>
      <c r="B92" s="13">
        <v>2</v>
      </c>
      <c r="C92" s="15">
        <f>SUM(R92/F92)</f>
        <v>40.64340734028092</v>
      </c>
      <c r="D92" s="30" t="s">
        <v>145</v>
      </c>
      <c r="E92" s="47" t="s">
        <v>147</v>
      </c>
      <c r="F92" s="14">
        <v>110.35</v>
      </c>
      <c r="G92" s="53" t="s">
        <v>146</v>
      </c>
      <c r="H92" s="62" t="s">
        <v>116</v>
      </c>
      <c r="I92" s="69">
        <v>115</v>
      </c>
      <c r="J92" s="70">
        <v>13</v>
      </c>
      <c r="K92" s="27">
        <f>SUM(I92*J92)</f>
        <v>1495</v>
      </c>
      <c r="L92" s="71">
        <v>115</v>
      </c>
      <c r="M92" s="72">
        <v>13</v>
      </c>
      <c r="N92" s="28">
        <f>SUM(L92*M92)</f>
        <v>1495</v>
      </c>
      <c r="O92" s="73">
        <v>115</v>
      </c>
      <c r="P92" s="74">
        <v>13</v>
      </c>
      <c r="Q92" s="29">
        <f>SUM(O92*P92)</f>
        <v>1495</v>
      </c>
      <c r="R92" s="55">
        <f>SUM(K92+N92+Q92)</f>
        <v>4485</v>
      </c>
      <c r="S92" s="12" t="s">
        <v>318</v>
      </c>
      <c r="T92" s="3" t="s">
        <v>11</v>
      </c>
      <c r="U92" s="26"/>
    </row>
    <row r="93" spans="2:20" s="106" customFormat="1" ht="24" customHeight="1">
      <c r="B93" s="128" t="s">
        <v>317</v>
      </c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30"/>
      <c r="P93" s="130"/>
      <c r="Q93" s="130"/>
      <c r="R93" s="131"/>
      <c r="S93" s="131"/>
      <c r="T93" s="131"/>
    </row>
    <row r="94" spans="1:20" s="11" customFormat="1" ht="27" customHeight="1">
      <c r="A94" s="132" t="s">
        <v>2</v>
      </c>
      <c r="B94" s="132" t="s">
        <v>3</v>
      </c>
      <c r="C94" s="144" t="s">
        <v>18</v>
      </c>
      <c r="D94" s="132" t="s">
        <v>0</v>
      </c>
      <c r="E94" s="132" t="s">
        <v>19</v>
      </c>
      <c r="F94" s="132" t="s">
        <v>17</v>
      </c>
      <c r="G94" s="132" t="s">
        <v>22</v>
      </c>
      <c r="H94" s="132" t="s">
        <v>20</v>
      </c>
      <c r="I94" s="134" t="s">
        <v>23</v>
      </c>
      <c r="J94" s="135"/>
      <c r="K94" s="136"/>
      <c r="L94" s="139" t="s">
        <v>24</v>
      </c>
      <c r="M94" s="135"/>
      <c r="N94" s="136"/>
      <c r="O94" s="140" t="s">
        <v>25</v>
      </c>
      <c r="P94" s="135"/>
      <c r="Q94" s="136"/>
      <c r="R94" s="146" t="s">
        <v>21</v>
      </c>
      <c r="S94" s="137" t="s">
        <v>44</v>
      </c>
      <c r="T94" s="137" t="s">
        <v>28</v>
      </c>
    </row>
    <row r="95" spans="1:24" s="11" customFormat="1" ht="27.75" customHeight="1">
      <c r="A95" s="133"/>
      <c r="B95" s="133"/>
      <c r="C95" s="145"/>
      <c r="D95" s="133"/>
      <c r="E95" s="133"/>
      <c r="F95" s="133"/>
      <c r="G95" s="133"/>
      <c r="H95" s="133"/>
      <c r="I95" s="23" t="s">
        <v>6</v>
      </c>
      <c r="J95" s="23" t="s">
        <v>43</v>
      </c>
      <c r="K95" s="23" t="s">
        <v>9</v>
      </c>
      <c r="L95" s="24" t="s">
        <v>6</v>
      </c>
      <c r="M95" s="24" t="s">
        <v>43</v>
      </c>
      <c r="N95" s="24" t="s">
        <v>9</v>
      </c>
      <c r="O95" s="25" t="s">
        <v>6</v>
      </c>
      <c r="P95" s="25" t="s">
        <v>43</v>
      </c>
      <c r="Q95" s="25" t="s">
        <v>9</v>
      </c>
      <c r="R95" s="147"/>
      <c r="S95" s="138"/>
      <c r="T95" s="138"/>
      <c r="U95" s="26"/>
      <c r="V95" s="10"/>
      <c r="W95" s="10"/>
      <c r="X95" s="10"/>
    </row>
    <row r="96" spans="1:25" s="10" customFormat="1" ht="45" customHeight="1">
      <c r="A96" s="12">
        <v>36</v>
      </c>
      <c r="B96" s="79">
        <v>1</v>
      </c>
      <c r="C96" s="76">
        <f>SUM(R96/F96)</f>
        <v>49.66487935656837</v>
      </c>
      <c r="D96" s="30" t="s">
        <v>113</v>
      </c>
      <c r="E96" s="47" t="s">
        <v>117</v>
      </c>
      <c r="F96" s="14">
        <v>74.6</v>
      </c>
      <c r="G96" s="53" t="s">
        <v>103</v>
      </c>
      <c r="H96" s="62" t="s">
        <v>116</v>
      </c>
      <c r="I96" s="69">
        <v>95</v>
      </c>
      <c r="J96" s="70">
        <v>13</v>
      </c>
      <c r="K96" s="27">
        <f>SUM(I96*J96)</f>
        <v>1235</v>
      </c>
      <c r="L96" s="71">
        <v>95</v>
      </c>
      <c r="M96" s="72">
        <v>13</v>
      </c>
      <c r="N96" s="28">
        <f>SUM(L96*M96)</f>
        <v>1235</v>
      </c>
      <c r="O96" s="73">
        <v>95</v>
      </c>
      <c r="P96" s="74">
        <v>13</v>
      </c>
      <c r="Q96" s="29">
        <f>SUM(O96*P96)</f>
        <v>1235</v>
      </c>
      <c r="R96" s="45">
        <f>SUM(K96+N96+Q96)</f>
        <v>3705</v>
      </c>
      <c r="S96" s="12" t="s">
        <v>320</v>
      </c>
      <c r="T96" s="3" t="s">
        <v>104</v>
      </c>
      <c r="U96" s="11"/>
      <c r="V96" s="11"/>
      <c r="W96" s="11"/>
      <c r="X96" s="11"/>
      <c r="Y96" s="11"/>
    </row>
    <row r="97" spans="1:25" s="10" customFormat="1" ht="45" customHeight="1">
      <c r="A97" s="12">
        <v>37</v>
      </c>
      <c r="B97" s="79">
        <v>2</v>
      </c>
      <c r="C97" s="76">
        <f>SUM(R97/F97)</f>
        <v>40.222772277227726</v>
      </c>
      <c r="D97" s="30" t="s">
        <v>151</v>
      </c>
      <c r="E97" s="47" t="s">
        <v>152</v>
      </c>
      <c r="F97" s="14">
        <v>80.8</v>
      </c>
      <c r="G97" s="53" t="s">
        <v>153</v>
      </c>
      <c r="H97" s="62" t="s">
        <v>87</v>
      </c>
      <c r="I97" s="69">
        <v>85</v>
      </c>
      <c r="J97" s="70">
        <v>13</v>
      </c>
      <c r="K97" s="27">
        <f>SUM(I97*J97)</f>
        <v>1105</v>
      </c>
      <c r="L97" s="71">
        <v>82.5</v>
      </c>
      <c r="M97" s="72">
        <v>13</v>
      </c>
      <c r="N97" s="28">
        <f>SUM(L97*M97)</f>
        <v>1072.5</v>
      </c>
      <c r="O97" s="73">
        <v>82.5</v>
      </c>
      <c r="P97" s="74">
        <v>13</v>
      </c>
      <c r="Q97" s="29">
        <f>SUM(O97*P97)</f>
        <v>1072.5</v>
      </c>
      <c r="R97" s="45">
        <f>SUM(K97+N97+Q97)</f>
        <v>3250</v>
      </c>
      <c r="S97" s="12" t="s">
        <v>318</v>
      </c>
      <c r="T97" s="3" t="s">
        <v>11</v>
      </c>
      <c r="U97" s="11"/>
      <c r="V97" s="11"/>
      <c r="W97" s="11"/>
      <c r="X97" s="11"/>
      <c r="Y97" s="11"/>
    </row>
    <row r="98" spans="1:21" s="10" customFormat="1" ht="45" customHeight="1">
      <c r="A98" s="12">
        <v>38</v>
      </c>
      <c r="B98" s="79">
        <v>3</v>
      </c>
      <c r="C98" s="76">
        <f>SUM(R98/F98)</f>
        <v>35.29411764705882</v>
      </c>
      <c r="D98" s="30" t="s">
        <v>148</v>
      </c>
      <c r="E98" s="47" t="s">
        <v>149</v>
      </c>
      <c r="F98" s="14">
        <v>88.4</v>
      </c>
      <c r="G98" s="53" t="s">
        <v>150</v>
      </c>
      <c r="H98" s="62" t="s">
        <v>116</v>
      </c>
      <c r="I98" s="69">
        <v>80</v>
      </c>
      <c r="J98" s="70">
        <v>13</v>
      </c>
      <c r="K98" s="27">
        <f>SUM(I98*J98)</f>
        <v>1040</v>
      </c>
      <c r="L98" s="71">
        <v>80</v>
      </c>
      <c r="M98" s="72">
        <v>13</v>
      </c>
      <c r="N98" s="28">
        <f>SUM(L98*M98)</f>
        <v>1040</v>
      </c>
      <c r="O98" s="21">
        <v>80</v>
      </c>
      <c r="P98" s="22">
        <v>13</v>
      </c>
      <c r="Q98" s="29">
        <f>SUM(O98*P98)</f>
        <v>1040</v>
      </c>
      <c r="R98" s="45">
        <f>SUM(K98+N98+Q98)</f>
        <v>3120</v>
      </c>
      <c r="S98" s="12" t="s">
        <v>325</v>
      </c>
      <c r="T98" s="3" t="s">
        <v>104</v>
      </c>
      <c r="U98" s="26"/>
    </row>
    <row r="99" spans="2:20" s="106" customFormat="1" ht="24" customHeight="1">
      <c r="B99" s="128" t="s">
        <v>663</v>
      </c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30"/>
      <c r="P99" s="130"/>
      <c r="Q99" s="130"/>
      <c r="R99" s="131"/>
      <c r="S99" s="131"/>
      <c r="T99" s="131"/>
    </row>
    <row r="100" spans="1:20" s="11" customFormat="1" ht="27" customHeight="1">
      <c r="A100" s="132" t="s">
        <v>2</v>
      </c>
      <c r="B100" s="132" t="s">
        <v>3</v>
      </c>
      <c r="C100" s="132" t="s">
        <v>18</v>
      </c>
      <c r="D100" s="132" t="s">
        <v>0</v>
      </c>
      <c r="E100" s="132" t="s">
        <v>19</v>
      </c>
      <c r="F100" s="132" t="s">
        <v>17</v>
      </c>
      <c r="G100" s="132" t="s">
        <v>22</v>
      </c>
      <c r="H100" s="132" t="s">
        <v>20</v>
      </c>
      <c r="I100" s="134" t="s">
        <v>23</v>
      </c>
      <c r="J100" s="135"/>
      <c r="K100" s="136"/>
      <c r="L100" s="139" t="s">
        <v>24</v>
      </c>
      <c r="M100" s="135"/>
      <c r="N100" s="136"/>
      <c r="O100" s="140" t="s">
        <v>25</v>
      </c>
      <c r="P100" s="135"/>
      <c r="Q100" s="136"/>
      <c r="R100" s="144" t="s">
        <v>21</v>
      </c>
      <c r="S100" s="137" t="s">
        <v>44</v>
      </c>
      <c r="T100" s="137" t="s">
        <v>28</v>
      </c>
    </row>
    <row r="101" spans="1:20" s="11" customFormat="1" ht="27.75" customHeight="1">
      <c r="A101" s="133"/>
      <c r="B101" s="133"/>
      <c r="C101" s="133"/>
      <c r="D101" s="133"/>
      <c r="E101" s="133"/>
      <c r="F101" s="133"/>
      <c r="G101" s="133"/>
      <c r="H101" s="133"/>
      <c r="I101" s="23" t="s">
        <v>6</v>
      </c>
      <c r="J101" s="23" t="s">
        <v>43</v>
      </c>
      <c r="K101" s="23" t="s">
        <v>9</v>
      </c>
      <c r="L101" s="24" t="s">
        <v>6</v>
      </c>
      <c r="M101" s="24" t="s">
        <v>43</v>
      </c>
      <c r="N101" s="24" t="s">
        <v>9</v>
      </c>
      <c r="O101" s="25" t="s">
        <v>6</v>
      </c>
      <c r="P101" s="25" t="s">
        <v>43</v>
      </c>
      <c r="Q101" s="25" t="s">
        <v>9</v>
      </c>
      <c r="R101" s="145"/>
      <c r="S101" s="138"/>
      <c r="T101" s="138"/>
    </row>
    <row r="102" spans="1:21" s="10" customFormat="1" ht="45" customHeight="1">
      <c r="A102" s="12">
        <v>39</v>
      </c>
      <c r="B102" s="79">
        <v>1</v>
      </c>
      <c r="C102" s="15">
        <f>SUM(R102/F102)</f>
        <v>54.72673559822747</v>
      </c>
      <c r="D102" s="30" t="s">
        <v>251</v>
      </c>
      <c r="E102" s="47" t="s">
        <v>250</v>
      </c>
      <c r="F102" s="14">
        <v>67.7</v>
      </c>
      <c r="G102" s="53" t="s">
        <v>621</v>
      </c>
      <c r="H102" s="62" t="s">
        <v>99</v>
      </c>
      <c r="I102" s="69">
        <v>95</v>
      </c>
      <c r="J102" s="70">
        <v>13</v>
      </c>
      <c r="K102" s="27">
        <f>SUM(I102*J102)</f>
        <v>1235</v>
      </c>
      <c r="L102" s="71">
        <v>95</v>
      </c>
      <c r="M102" s="72">
        <v>13</v>
      </c>
      <c r="N102" s="28">
        <f>SUM(L102*M102)</f>
        <v>1235</v>
      </c>
      <c r="O102" s="21">
        <v>95</v>
      </c>
      <c r="P102" s="22">
        <v>13</v>
      </c>
      <c r="Q102" s="29">
        <f>SUM(O102*P102)</f>
        <v>1235</v>
      </c>
      <c r="R102" s="55">
        <f>SUM(K102+N102+Q102)</f>
        <v>3705</v>
      </c>
      <c r="S102" s="38" t="s">
        <v>339</v>
      </c>
      <c r="T102" s="3" t="s">
        <v>11</v>
      </c>
      <c r="U102" s="26"/>
    </row>
    <row r="103" spans="1:20" s="10" customFormat="1" ht="45" customHeight="1">
      <c r="A103" s="12">
        <v>40</v>
      </c>
      <c r="B103" s="79">
        <v>2</v>
      </c>
      <c r="C103" s="80">
        <f>SUM(R103/F103)</f>
        <v>36.007194244604314</v>
      </c>
      <c r="D103" s="30" t="s">
        <v>211</v>
      </c>
      <c r="E103" s="47" t="s">
        <v>212</v>
      </c>
      <c r="F103" s="14">
        <v>69.5</v>
      </c>
      <c r="G103" s="53"/>
      <c r="H103" s="62" t="s">
        <v>209</v>
      </c>
      <c r="I103" s="69">
        <v>62.5</v>
      </c>
      <c r="J103" s="70">
        <v>13</v>
      </c>
      <c r="K103" s="27">
        <f>SUM(I103*J103)</f>
        <v>812.5</v>
      </c>
      <c r="L103" s="71">
        <v>65</v>
      </c>
      <c r="M103" s="72">
        <v>13</v>
      </c>
      <c r="N103" s="28">
        <f>SUM(L103*M103)</f>
        <v>845</v>
      </c>
      <c r="O103" s="73">
        <v>65</v>
      </c>
      <c r="P103" s="74">
        <v>13</v>
      </c>
      <c r="Q103" s="29">
        <f>SUM(O103*P103)</f>
        <v>845</v>
      </c>
      <c r="R103" s="55">
        <f>SUM(K103+N103+Q103)</f>
        <v>2502.5</v>
      </c>
      <c r="S103" s="12" t="s">
        <v>318</v>
      </c>
      <c r="T103" s="3" t="s">
        <v>101</v>
      </c>
    </row>
    <row r="104" spans="1:20" s="10" customFormat="1" ht="45" customHeight="1">
      <c r="A104" s="12">
        <v>41</v>
      </c>
      <c r="B104" s="79">
        <v>3</v>
      </c>
      <c r="C104" s="15">
        <f>SUM(R104/F104)</f>
        <v>42.51290877796902</v>
      </c>
      <c r="D104" s="60" t="s">
        <v>197</v>
      </c>
      <c r="E104" s="47" t="s">
        <v>198</v>
      </c>
      <c r="F104" s="14">
        <v>58.1</v>
      </c>
      <c r="G104" s="53" t="s">
        <v>620</v>
      </c>
      <c r="H104" s="62" t="s">
        <v>276</v>
      </c>
      <c r="I104" s="69">
        <v>65</v>
      </c>
      <c r="J104" s="70">
        <v>13</v>
      </c>
      <c r="K104" s="27">
        <f>SUM(I104*J104)</f>
        <v>845</v>
      </c>
      <c r="L104" s="71">
        <v>62.5</v>
      </c>
      <c r="M104" s="72">
        <v>13</v>
      </c>
      <c r="N104" s="28">
        <f>SUM(L104*M104)</f>
        <v>812.5</v>
      </c>
      <c r="O104" s="73">
        <v>62.5</v>
      </c>
      <c r="P104" s="74">
        <v>13</v>
      </c>
      <c r="Q104" s="29">
        <f>SUM(O104*P104)</f>
        <v>812.5</v>
      </c>
      <c r="R104" s="55">
        <f>SUM(K104+N104+Q104)</f>
        <v>2470</v>
      </c>
      <c r="S104" s="12" t="s">
        <v>318</v>
      </c>
      <c r="T104" s="3" t="s">
        <v>199</v>
      </c>
    </row>
    <row r="105" spans="2:20" s="106" customFormat="1" ht="24" customHeight="1">
      <c r="B105" s="128" t="s">
        <v>664</v>
      </c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30"/>
      <c r="P105" s="130"/>
      <c r="Q105" s="130"/>
      <c r="R105" s="131"/>
      <c r="S105" s="131"/>
      <c r="T105" s="131"/>
    </row>
    <row r="106" spans="1:20" s="11" customFormat="1" ht="27" customHeight="1">
      <c r="A106" s="132" t="s">
        <v>2</v>
      </c>
      <c r="B106" s="132" t="s">
        <v>3</v>
      </c>
      <c r="C106" s="132" t="s">
        <v>18</v>
      </c>
      <c r="D106" s="132" t="s">
        <v>0</v>
      </c>
      <c r="E106" s="132" t="s">
        <v>19</v>
      </c>
      <c r="F106" s="132" t="s">
        <v>17</v>
      </c>
      <c r="G106" s="132" t="s">
        <v>22</v>
      </c>
      <c r="H106" s="132" t="s">
        <v>20</v>
      </c>
      <c r="I106" s="134" t="s">
        <v>23</v>
      </c>
      <c r="J106" s="135"/>
      <c r="K106" s="136"/>
      <c r="L106" s="139" t="s">
        <v>24</v>
      </c>
      <c r="M106" s="135"/>
      <c r="N106" s="136"/>
      <c r="O106" s="140" t="s">
        <v>25</v>
      </c>
      <c r="P106" s="135"/>
      <c r="Q106" s="136"/>
      <c r="R106" s="144" t="s">
        <v>21</v>
      </c>
      <c r="S106" s="137" t="s">
        <v>44</v>
      </c>
      <c r="T106" s="137" t="s">
        <v>28</v>
      </c>
    </row>
    <row r="107" spans="1:20" s="11" customFormat="1" ht="27.75" customHeight="1">
      <c r="A107" s="133"/>
      <c r="B107" s="133"/>
      <c r="C107" s="133"/>
      <c r="D107" s="133"/>
      <c r="E107" s="133"/>
      <c r="F107" s="133"/>
      <c r="G107" s="133"/>
      <c r="H107" s="133"/>
      <c r="I107" s="23" t="s">
        <v>6</v>
      </c>
      <c r="J107" s="23" t="s">
        <v>43</v>
      </c>
      <c r="K107" s="23" t="s">
        <v>9</v>
      </c>
      <c r="L107" s="24" t="s">
        <v>6</v>
      </c>
      <c r="M107" s="24" t="s">
        <v>43</v>
      </c>
      <c r="N107" s="24" t="s">
        <v>9</v>
      </c>
      <c r="O107" s="25" t="s">
        <v>6</v>
      </c>
      <c r="P107" s="25" t="s">
        <v>43</v>
      </c>
      <c r="Q107" s="25" t="s">
        <v>9</v>
      </c>
      <c r="R107" s="145"/>
      <c r="S107" s="138"/>
      <c r="T107" s="138"/>
    </row>
    <row r="108" spans="1:21" s="10" customFormat="1" ht="45" customHeight="1">
      <c r="A108" s="12">
        <v>42</v>
      </c>
      <c r="B108" s="13">
        <v>1</v>
      </c>
      <c r="C108" s="15">
        <f>SUM(R108/F108)</f>
        <v>56.25</v>
      </c>
      <c r="D108" s="30" t="s">
        <v>177</v>
      </c>
      <c r="E108" s="47" t="s">
        <v>178</v>
      </c>
      <c r="F108" s="14">
        <v>78</v>
      </c>
      <c r="G108" s="53" t="s">
        <v>179</v>
      </c>
      <c r="H108" s="62" t="s">
        <v>160</v>
      </c>
      <c r="I108" s="69">
        <v>112.5</v>
      </c>
      <c r="J108" s="81">
        <v>13</v>
      </c>
      <c r="K108" s="27">
        <f>SUM(I108*J108)</f>
        <v>1462.5</v>
      </c>
      <c r="L108" s="71">
        <v>112.5</v>
      </c>
      <c r="M108" s="72">
        <v>13</v>
      </c>
      <c r="N108" s="28">
        <f>SUM(L108*M108)</f>
        <v>1462.5</v>
      </c>
      <c r="O108" s="73">
        <v>112.5</v>
      </c>
      <c r="P108" s="74">
        <v>13</v>
      </c>
      <c r="Q108" s="29">
        <f>SUM(O108*P108)</f>
        <v>1462.5</v>
      </c>
      <c r="R108" s="55">
        <f>SUM(K108+N108+Q108)</f>
        <v>4387.5</v>
      </c>
      <c r="S108" s="38" t="s">
        <v>339</v>
      </c>
      <c r="T108" s="3" t="s">
        <v>49</v>
      </c>
      <c r="U108" s="26"/>
    </row>
    <row r="109" spans="1:21" s="10" customFormat="1" ht="45" customHeight="1">
      <c r="A109" s="12">
        <v>43</v>
      </c>
      <c r="B109" s="79">
        <v>2</v>
      </c>
      <c r="C109" s="80">
        <f>SUM(R109/F109)</f>
        <v>54.166666666666664</v>
      </c>
      <c r="D109" s="30" t="s">
        <v>122</v>
      </c>
      <c r="E109" s="47" t="s">
        <v>123</v>
      </c>
      <c r="F109" s="14">
        <v>78</v>
      </c>
      <c r="G109" s="53" t="s">
        <v>124</v>
      </c>
      <c r="H109" s="62" t="s">
        <v>121</v>
      </c>
      <c r="I109" s="69">
        <v>110</v>
      </c>
      <c r="J109" s="70">
        <v>13</v>
      </c>
      <c r="K109" s="27">
        <f>SUM(I109*J109)</f>
        <v>1430</v>
      </c>
      <c r="L109" s="71">
        <v>110</v>
      </c>
      <c r="M109" s="72">
        <v>13</v>
      </c>
      <c r="N109" s="28">
        <f>SUM(L109*M109)</f>
        <v>1430</v>
      </c>
      <c r="O109" s="73">
        <v>105</v>
      </c>
      <c r="P109" s="74">
        <v>13</v>
      </c>
      <c r="Q109" s="29">
        <f>SUM(O109*P109)</f>
        <v>1365</v>
      </c>
      <c r="R109" s="55">
        <f>SUM(K109+N109+Q109)</f>
        <v>4225</v>
      </c>
      <c r="S109" s="38" t="s">
        <v>324</v>
      </c>
      <c r="T109" s="3" t="s">
        <v>125</v>
      </c>
      <c r="U109" s="26"/>
    </row>
    <row r="110" spans="1:21" s="10" customFormat="1" ht="45" customHeight="1">
      <c r="A110" s="12">
        <v>44</v>
      </c>
      <c r="B110" s="13">
        <v>3</v>
      </c>
      <c r="C110" s="80">
        <f>SUM(R110/F110)</f>
        <v>49.66487935656837</v>
      </c>
      <c r="D110" s="30" t="s">
        <v>113</v>
      </c>
      <c r="E110" s="47" t="s">
        <v>117</v>
      </c>
      <c r="F110" s="14">
        <v>74.6</v>
      </c>
      <c r="G110" s="53" t="s">
        <v>103</v>
      </c>
      <c r="H110" s="62" t="s">
        <v>116</v>
      </c>
      <c r="I110" s="69">
        <v>95</v>
      </c>
      <c r="J110" s="70">
        <v>13</v>
      </c>
      <c r="K110" s="27">
        <f>SUM(I110*J110)</f>
        <v>1235</v>
      </c>
      <c r="L110" s="71">
        <v>95</v>
      </c>
      <c r="M110" s="72">
        <v>13</v>
      </c>
      <c r="N110" s="28">
        <f>SUM(L110*M110)</f>
        <v>1235</v>
      </c>
      <c r="O110" s="73">
        <v>95</v>
      </c>
      <c r="P110" s="74">
        <v>13</v>
      </c>
      <c r="Q110" s="29">
        <f>SUM(O110*P110)</f>
        <v>1235</v>
      </c>
      <c r="R110" s="55">
        <f>SUM(K110+N110+Q110)</f>
        <v>3705</v>
      </c>
      <c r="S110" s="12" t="s">
        <v>320</v>
      </c>
      <c r="T110" s="3" t="s">
        <v>104</v>
      </c>
      <c r="U110" s="26"/>
    </row>
    <row r="111" spans="2:20" s="106" customFormat="1" ht="24" customHeight="1">
      <c r="B111" s="128" t="s">
        <v>665</v>
      </c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30"/>
      <c r="P111" s="130"/>
      <c r="Q111" s="130"/>
      <c r="R111" s="131"/>
      <c r="S111" s="131"/>
      <c r="T111" s="131"/>
    </row>
    <row r="112" spans="1:20" s="11" customFormat="1" ht="27" customHeight="1">
      <c r="A112" s="132" t="s">
        <v>2</v>
      </c>
      <c r="B112" s="132" t="s">
        <v>3</v>
      </c>
      <c r="C112" s="132" t="s">
        <v>18</v>
      </c>
      <c r="D112" s="132" t="s">
        <v>0</v>
      </c>
      <c r="E112" s="132" t="s">
        <v>19</v>
      </c>
      <c r="F112" s="132" t="s">
        <v>17</v>
      </c>
      <c r="G112" s="132" t="s">
        <v>22</v>
      </c>
      <c r="H112" s="132" t="s">
        <v>20</v>
      </c>
      <c r="I112" s="134" t="s">
        <v>23</v>
      </c>
      <c r="J112" s="135"/>
      <c r="K112" s="136"/>
      <c r="L112" s="139" t="s">
        <v>24</v>
      </c>
      <c r="M112" s="135"/>
      <c r="N112" s="136"/>
      <c r="O112" s="140" t="s">
        <v>25</v>
      </c>
      <c r="P112" s="135"/>
      <c r="Q112" s="136"/>
      <c r="R112" s="144" t="s">
        <v>21</v>
      </c>
      <c r="S112" s="137" t="s">
        <v>44</v>
      </c>
      <c r="T112" s="137" t="s">
        <v>28</v>
      </c>
    </row>
    <row r="113" spans="1:20" s="11" customFormat="1" ht="27.75" customHeight="1">
      <c r="A113" s="133"/>
      <c r="B113" s="133"/>
      <c r="C113" s="133"/>
      <c r="D113" s="133"/>
      <c r="E113" s="133"/>
      <c r="F113" s="133"/>
      <c r="G113" s="133"/>
      <c r="H113" s="133"/>
      <c r="I113" s="23" t="s">
        <v>6</v>
      </c>
      <c r="J113" s="23" t="s">
        <v>43</v>
      </c>
      <c r="K113" s="23" t="s">
        <v>9</v>
      </c>
      <c r="L113" s="24" t="s">
        <v>6</v>
      </c>
      <c r="M113" s="24" t="s">
        <v>43</v>
      </c>
      <c r="N113" s="24" t="s">
        <v>9</v>
      </c>
      <c r="O113" s="25" t="s">
        <v>6</v>
      </c>
      <c r="P113" s="25" t="s">
        <v>43</v>
      </c>
      <c r="Q113" s="25" t="s">
        <v>9</v>
      </c>
      <c r="R113" s="145"/>
      <c r="S113" s="138"/>
      <c r="T113" s="138"/>
    </row>
    <row r="114" spans="1:21" s="10" customFormat="1" ht="45" customHeight="1">
      <c r="A114" s="12">
        <v>45</v>
      </c>
      <c r="B114" s="13">
        <v>1</v>
      </c>
      <c r="C114" s="15">
        <f aca="true" t="shared" si="0" ref="C114:C123">SUM(R114/F114)</f>
        <v>54.34782608695652</v>
      </c>
      <c r="D114" s="30" t="s">
        <v>204</v>
      </c>
      <c r="E114" s="127" t="s">
        <v>205</v>
      </c>
      <c r="F114" s="14">
        <v>89.7</v>
      </c>
      <c r="G114" s="53" t="s">
        <v>206</v>
      </c>
      <c r="H114" s="62" t="s">
        <v>116</v>
      </c>
      <c r="I114" s="69">
        <v>127.5</v>
      </c>
      <c r="J114" s="81">
        <v>13</v>
      </c>
      <c r="K114" s="27">
        <f aca="true" t="shared" si="1" ref="K114:K123">SUM(I114*J114)</f>
        <v>1657.5</v>
      </c>
      <c r="L114" s="71">
        <v>125</v>
      </c>
      <c r="M114" s="72">
        <v>13</v>
      </c>
      <c r="N114" s="28">
        <f aca="true" t="shared" si="2" ref="N114:N123">SUM(L114*M114)</f>
        <v>1625</v>
      </c>
      <c r="O114" s="73">
        <v>122.5</v>
      </c>
      <c r="P114" s="74">
        <v>13</v>
      </c>
      <c r="Q114" s="29">
        <f aca="true" t="shared" si="3" ref="Q114:Q123">SUM(O114*P114)</f>
        <v>1592.5</v>
      </c>
      <c r="R114" s="55">
        <f aca="true" t="shared" si="4" ref="R114:R123">SUM(K114+N114+Q114)</f>
        <v>4875</v>
      </c>
      <c r="S114" s="38" t="s">
        <v>339</v>
      </c>
      <c r="T114" s="3" t="s">
        <v>104</v>
      </c>
      <c r="U114" s="26"/>
    </row>
    <row r="115" spans="1:21" s="10" customFormat="1" ht="45" customHeight="1">
      <c r="A115" s="12">
        <v>46</v>
      </c>
      <c r="B115" s="13">
        <v>2</v>
      </c>
      <c r="C115" s="15">
        <f t="shared" si="0"/>
        <v>54.19501133786848</v>
      </c>
      <c r="D115" s="30" t="s">
        <v>107</v>
      </c>
      <c r="E115" s="127" t="s">
        <v>108</v>
      </c>
      <c r="F115" s="14">
        <v>88.2</v>
      </c>
      <c r="G115" s="53"/>
      <c r="H115" s="62" t="s">
        <v>109</v>
      </c>
      <c r="I115" s="69">
        <v>127.5</v>
      </c>
      <c r="J115" s="81">
        <v>12</v>
      </c>
      <c r="K115" s="27">
        <f t="shared" si="1"/>
        <v>1530</v>
      </c>
      <c r="L115" s="71">
        <v>125</v>
      </c>
      <c r="M115" s="72">
        <v>13</v>
      </c>
      <c r="N115" s="28">
        <f t="shared" si="2"/>
        <v>1625</v>
      </c>
      <c r="O115" s="73">
        <v>125</v>
      </c>
      <c r="P115" s="74">
        <v>13</v>
      </c>
      <c r="Q115" s="29">
        <f t="shared" si="3"/>
        <v>1625</v>
      </c>
      <c r="R115" s="55">
        <f t="shared" si="4"/>
        <v>4780</v>
      </c>
      <c r="S115" s="38" t="s">
        <v>339</v>
      </c>
      <c r="T115" s="3" t="s">
        <v>11</v>
      </c>
      <c r="U115" s="26"/>
    </row>
    <row r="116" spans="1:21" s="10" customFormat="1" ht="45" customHeight="1">
      <c r="A116" s="12">
        <v>47</v>
      </c>
      <c r="B116" s="13">
        <v>3</v>
      </c>
      <c r="C116" s="80">
        <f t="shared" si="0"/>
        <v>55.295138888888886</v>
      </c>
      <c r="D116" s="30" t="s">
        <v>207</v>
      </c>
      <c r="E116" s="127" t="s">
        <v>208</v>
      </c>
      <c r="F116" s="14">
        <v>86.4</v>
      </c>
      <c r="G116" s="52" t="s">
        <v>210</v>
      </c>
      <c r="H116" s="62" t="s">
        <v>209</v>
      </c>
      <c r="I116" s="69">
        <v>122.5</v>
      </c>
      <c r="J116" s="70">
        <v>13</v>
      </c>
      <c r="K116" s="82">
        <f t="shared" si="1"/>
        <v>1592.5</v>
      </c>
      <c r="L116" s="71">
        <v>122.5</v>
      </c>
      <c r="M116" s="72">
        <v>13</v>
      </c>
      <c r="N116" s="28">
        <f t="shared" si="2"/>
        <v>1592.5</v>
      </c>
      <c r="O116" s="73">
        <v>122.5</v>
      </c>
      <c r="P116" s="74">
        <v>13</v>
      </c>
      <c r="Q116" s="29">
        <f t="shared" si="3"/>
        <v>1592.5</v>
      </c>
      <c r="R116" s="55">
        <f t="shared" si="4"/>
        <v>4777.5</v>
      </c>
      <c r="S116" s="38" t="s">
        <v>339</v>
      </c>
      <c r="T116" s="3" t="s">
        <v>49</v>
      </c>
      <c r="U116" s="26"/>
    </row>
    <row r="117" spans="1:21" s="10" customFormat="1" ht="45" customHeight="1">
      <c r="A117" s="12">
        <v>48</v>
      </c>
      <c r="B117" s="13">
        <v>4</v>
      </c>
      <c r="C117" s="15">
        <f t="shared" si="0"/>
        <v>47.71315640880859</v>
      </c>
      <c r="D117" s="30" t="s">
        <v>299</v>
      </c>
      <c r="E117" s="127" t="s">
        <v>298</v>
      </c>
      <c r="F117" s="14">
        <v>88.55</v>
      </c>
      <c r="G117" s="56"/>
      <c r="H117" s="62" t="s">
        <v>648</v>
      </c>
      <c r="I117" s="69">
        <v>110</v>
      </c>
      <c r="J117" s="81">
        <v>13</v>
      </c>
      <c r="K117" s="27">
        <f t="shared" si="1"/>
        <v>1430</v>
      </c>
      <c r="L117" s="71">
        <v>107.5</v>
      </c>
      <c r="M117" s="72">
        <v>13</v>
      </c>
      <c r="N117" s="28">
        <f t="shared" si="2"/>
        <v>1397.5</v>
      </c>
      <c r="O117" s="73">
        <v>107.5</v>
      </c>
      <c r="P117" s="74">
        <v>13</v>
      </c>
      <c r="Q117" s="29">
        <f t="shared" si="3"/>
        <v>1397.5</v>
      </c>
      <c r="R117" s="55">
        <f t="shared" si="4"/>
        <v>4225</v>
      </c>
      <c r="S117" s="38" t="s">
        <v>324</v>
      </c>
      <c r="T117" s="3" t="s">
        <v>300</v>
      </c>
      <c r="U117" s="26"/>
    </row>
    <row r="118" spans="1:21" s="10" customFormat="1" ht="45" customHeight="1">
      <c r="A118" s="12">
        <v>49</v>
      </c>
      <c r="B118" s="13">
        <v>5</v>
      </c>
      <c r="C118" s="15">
        <f t="shared" si="0"/>
        <v>43.15906562847608</v>
      </c>
      <c r="D118" s="30" t="s">
        <v>189</v>
      </c>
      <c r="E118" s="127" t="s">
        <v>92</v>
      </c>
      <c r="F118" s="14">
        <v>89.9</v>
      </c>
      <c r="G118" s="56"/>
      <c r="H118" s="62" t="s">
        <v>643</v>
      </c>
      <c r="I118" s="69">
        <v>110</v>
      </c>
      <c r="J118" s="81">
        <v>12</v>
      </c>
      <c r="K118" s="27">
        <f t="shared" si="1"/>
        <v>1320</v>
      </c>
      <c r="L118" s="71">
        <v>105</v>
      </c>
      <c r="M118" s="72">
        <v>12</v>
      </c>
      <c r="N118" s="28">
        <f t="shared" si="2"/>
        <v>1260</v>
      </c>
      <c r="O118" s="73">
        <v>100</v>
      </c>
      <c r="P118" s="74">
        <v>13</v>
      </c>
      <c r="Q118" s="29">
        <f t="shared" si="3"/>
        <v>1300</v>
      </c>
      <c r="R118" s="55">
        <f t="shared" si="4"/>
        <v>3880</v>
      </c>
      <c r="S118" s="12" t="s">
        <v>320</v>
      </c>
      <c r="T118" s="3" t="s">
        <v>49</v>
      </c>
      <c r="U118" s="26"/>
    </row>
    <row r="119" spans="1:21" s="10" customFormat="1" ht="45" customHeight="1">
      <c r="A119" s="12">
        <v>50</v>
      </c>
      <c r="B119" s="13">
        <v>6</v>
      </c>
      <c r="C119" s="15">
        <f t="shared" si="0"/>
        <v>42.63367463026166</v>
      </c>
      <c r="D119" s="30" t="s">
        <v>81</v>
      </c>
      <c r="E119" s="127" t="s">
        <v>83</v>
      </c>
      <c r="F119" s="14">
        <v>87.9</v>
      </c>
      <c r="G119" s="53" t="s">
        <v>84</v>
      </c>
      <c r="H119" s="62" t="s">
        <v>66</v>
      </c>
      <c r="I119" s="69">
        <v>122.5</v>
      </c>
      <c r="J119" s="81">
        <v>9</v>
      </c>
      <c r="K119" s="27">
        <f t="shared" si="1"/>
        <v>1102.5</v>
      </c>
      <c r="L119" s="71">
        <v>115</v>
      </c>
      <c r="M119" s="72">
        <v>12</v>
      </c>
      <c r="N119" s="28">
        <f t="shared" si="2"/>
        <v>1380</v>
      </c>
      <c r="O119" s="73">
        <v>115</v>
      </c>
      <c r="P119" s="74">
        <v>11</v>
      </c>
      <c r="Q119" s="29">
        <f t="shared" si="3"/>
        <v>1265</v>
      </c>
      <c r="R119" s="55">
        <f t="shared" si="4"/>
        <v>3747.5</v>
      </c>
      <c r="S119" s="12" t="s">
        <v>320</v>
      </c>
      <c r="T119" s="3" t="s">
        <v>11</v>
      </c>
      <c r="U119" s="26"/>
    </row>
    <row r="120" spans="1:21" s="10" customFormat="1" ht="45" customHeight="1">
      <c r="A120" s="12">
        <v>51</v>
      </c>
      <c r="B120" s="13">
        <v>7</v>
      </c>
      <c r="C120" s="15">
        <f t="shared" si="0"/>
        <v>37.83783783783784</v>
      </c>
      <c r="D120" s="30" t="s">
        <v>110</v>
      </c>
      <c r="E120" s="127" t="s">
        <v>111</v>
      </c>
      <c r="F120" s="14">
        <v>88.8</v>
      </c>
      <c r="G120" s="53" t="s">
        <v>112</v>
      </c>
      <c r="H120" s="62" t="s">
        <v>106</v>
      </c>
      <c r="I120" s="69">
        <v>92.5</v>
      </c>
      <c r="J120" s="81">
        <v>12</v>
      </c>
      <c r="K120" s="27">
        <f t="shared" si="1"/>
        <v>1110</v>
      </c>
      <c r="L120" s="71">
        <v>90</v>
      </c>
      <c r="M120" s="72">
        <v>13</v>
      </c>
      <c r="N120" s="28">
        <f t="shared" si="2"/>
        <v>1170</v>
      </c>
      <c r="O120" s="73">
        <v>90</v>
      </c>
      <c r="P120" s="74">
        <v>12</v>
      </c>
      <c r="Q120" s="29">
        <f t="shared" si="3"/>
        <v>1080</v>
      </c>
      <c r="R120" s="55">
        <f t="shared" si="4"/>
        <v>3360</v>
      </c>
      <c r="S120" s="12" t="s">
        <v>318</v>
      </c>
      <c r="T120" s="3" t="s">
        <v>16</v>
      </c>
      <c r="U120" s="26"/>
    </row>
    <row r="121" spans="1:21" s="10" customFormat="1" ht="45" customHeight="1">
      <c r="A121" s="12">
        <v>52</v>
      </c>
      <c r="B121" s="13">
        <v>8</v>
      </c>
      <c r="C121" s="15">
        <f t="shared" si="0"/>
        <v>36.316989737742304</v>
      </c>
      <c r="D121" s="30" t="s">
        <v>311</v>
      </c>
      <c r="E121" s="127" t="s">
        <v>312</v>
      </c>
      <c r="F121" s="14">
        <v>87.7</v>
      </c>
      <c r="G121" s="56"/>
      <c r="H121" s="62" t="s">
        <v>313</v>
      </c>
      <c r="I121" s="69">
        <v>80</v>
      </c>
      <c r="J121" s="81">
        <v>13</v>
      </c>
      <c r="K121" s="27">
        <f t="shared" si="1"/>
        <v>1040</v>
      </c>
      <c r="L121" s="71">
        <v>85</v>
      </c>
      <c r="M121" s="72">
        <v>13</v>
      </c>
      <c r="N121" s="28">
        <f t="shared" si="2"/>
        <v>1105</v>
      </c>
      <c r="O121" s="73">
        <v>80</v>
      </c>
      <c r="P121" s="74">
        <v>13</v>
      </c>
      <c r="Q121" s="29">
        <f t="shared" si="3"/>
        <v>1040</v>
      </c>
      <c r="R121" s="55">
        <f t="shared" si="4"/>
        <v>3185</v>
      </c>
      <c r="S121" s="12" t="s">
        <v>325</v>
      </c>
      <c r="T121" s="3" t="s">
        <v>49</v>
      </c>
      <c r="U121" s="26"/>
    </row>
    <row r="122" spans="1:21" s="10" customFormat="1" ht="45" customHeight="1">
      <c r="A122" s="12">
        <v>53</v>
      </c>
      <c r="B122" s="13">
        <v>9</v>
      </c>
      <c r="C122" s="15">
        <f t="shared" si="0"/>
        <v>32.66818700114025</v>
      </c>
      <c r="D122" s="30" t="s">
        <v>314</v>
      </c>
      <c r="E122" s="127" t="s">
        <v>315</v>
      </c>
      <c r="F122" s="14">
        <v>87.7</v>
      </c>
      <c r="G122" s="56"/>
      <c r="H122" s="62" t="s">
        <v>313</v>
      </c>
      <c r="I122" s="69">
        <v>85</v>
      </c>
      <c r="J122" s="81">
        <v>13</v>
      </c>
      <c r="K122" s="27">
        <f t="shared" si="1"/>
        <v>1105</v>
      </c>
      <c r="L122" s="71">
        <v>85</v>
      </c>
      <c r="M122" s="72">
        <v>11</v>
      </c>
      <c r="N122" s="28">
        <f t="shared" si="2"/>
        <v>935</v>
      </c>
      <c r="O122" s="73">
        <v>82.5</v>
      </c>
      <c r="P122" s="74">
        <v>10</v>
      </c>
      <c r="Q122" s="29">
        <f t="shared" si="3"/>
        <v>825</v>
      </c>
      <c r="R122" s="55">
        <f t="shared" si="4"/>
        <v>2865</v>
      </c>
      <c r="S122" s="12" t="s">
        <v>325</v>
      </c>
      <c r="T122" s="3" t="s">
        <v>49</v>
      </c>
      <c r="U122" s="26"/>
    </row>
    <row r="123" spans="1:21" s="10" customFormat="1" ht="45" customHeight="1">
      <c r="A123" s="12">
        <v>54</v>
      </c>
      <c r="B123" s="13">
        <v>10</v>
      </c>
      <c r="C123" s="15">
        <f t="shared" si="0"/>
        <v>25.210084033613445</v>
      </c>
      <c r="D123" s="30" t="s">
        <v>274</v>
      </c>
      <c r="E123" s="127" t="s">
        <v>275</v>
      </c>
      <c r="F123" s="14">
        <v>83.3</v>
      </c>
      <c r="G123" s="53"/>
      <c r="H123" s="62" t="s">
        <v>209</v>
      </c>
      <c r="I123" s="69">
        <v>60</v>
      </c>
      <c r="J123" s="81">
        <v>12</v>
      </c>
      <c r="K123" s="27">
        <f t="shared" si="1"/>
        <v>720</v>
      </c>
      <c r="L123" s="71">
        <v>60</v>
      </c>
      <c r="M123" s="72">
        <v>12</v>
      </c>
      <c r="N123" s="28">
        <f t="shared" si="2"/>
        <v>720</v>
      </c>
      <c r="O123" s="73">
        <v>60</v>
      </c>
      <c r="P123" s="74">
        <v>11</v>
      </c>
      <c r="Q123" s="29">
        <f t="shared" si="3"/>
        <v>660</v>
      </c>
      <c r="R123" s="55">
        <f t="shared" si="4"/>
        <v>2100</v>
      </c>
      <c r="S123" s="12" t="s">
        <v>331</v>
      </c>
      <c r="T123" s="3" t="s">
        <v>49</v>
      </c>
      <c r="U123" s="26"/>
    </row>
    <row r="124" spans="2:20" s="106" customFormat="1" ht="24" customHeight="1">
      <c r="B124" s="128" t="s">
        <v>666</v>
      </c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30"/>
      <c r="P124" s="130"/>
      <c r="Q124" s="130"/>
      <c r="R124" s="131"/>
      <c r="S124" s="131"/>
      <c r="T124" s="131"/>
    </row>
    <row r="125" spans="1:20" s="11" customFormat="1" ht="27" customHeight="1">
      <c r="A125" s="132" t="s">
        <v>2</v>
      </c>
      <c r="B125" s="132" t="s">
        <v>3</v>
      </c>
      <c r="C125" s="132" t="s">
        <v>18</v>
      </c>
      <c r="D125" s="132" t="s">
        <v>0</v>
      </c>
      <c r="E125" s="132" t="s">
        <v>19</v>
      </c>
      <c r="F125" s="132" t="s">
        <v>17</v>
      </c>
      <c r="G125" s="132" t="s">
        <v>22</v>
      </c>
      <c r="H125" s="132" t="s">
        <v>20</v>
      </c>
      <c r="I125" s="134" t="s">
        <v>23</v>
      </c>
      <c r="J125" s="135"/>
      <c r="K125" s="136"/>
      <c r="L125" s="139" t="s">
        <v>24</v>
      </c>
      <c r="M125" s="135"/>
      <c r="N125" s="136"/>
      <c r="O125" s="140" t="s">
        <v>25</v>
      </c>
      <c r="P125" s="135"/>
      <c r="Q125" s="136"/>
      <c r="R125" s="144" t="s">
        <v>21</v>
      </c>
      <c r="S125" s="137" t="s">
        <v>44</v>
      </c>
      <c r="T125" s="137" t="s">
        <v>28</v>
      </c>
    </row>
    <row r="126" spans="1:20" s="11" customFormat="1" ht="27.75" customHeight="1">
      <c r="A126" s="133"/>
      <c r="B126" s="133"/>
      <c r="C126" s="133"/>
      <c r="D126" s="133"/>
      <c r="E126" s="133"/>
      <c r="F126" s="133"/>
      <c r="G126" s="133"/>
      <c r="H126" s="133"/>
      <c r="I126" s="23" t="s">
        <v>6</v>
      </c>
      <c r="J126" s="23" t="s">
        <v>43</v>
      </c>
      <c r="K126" s="23" t="s">
        <v>9</v>
      </c>
      <c r="L126" s="24" t="s">
        <v>6</v>
      </c>
      <c r="M126" s="24" t="s">
        <v>43</v>
      </c>
      <c r="N126" s="24" t="s">
        <v>9</v>
      </c>
      <c r="O126" s="25" t="s">
        <v>6</v>
      </c>
      <c r="P126" s="25" t="s">
        <v>43</v>
      </c>
      <c r="Q126" s="25" t="s">
        <v>9</v>
      </c>
      <c r="R126" s="145"/>
      <c r="S126" s="138"/>
      <c r="T126" s="138"/>
    </row>
    <row r="127" spans="1:21" s="10" customFormat="1" ht="45" customHeight="1">
      <c r="A127" s="12">
        <v>55</v>
      </c>
      <c r="B127" s="13">
        <v>1</v>
      </c>
      <c r="C127" s="15">
        <f aca="true" t="shared" si="5" ref="C127:C134">SUM(R127/F127)</f>
        <v>61.668484187568154</v>
      </c>
      <c r="D127" s="30" t="s">
        <v>306</v>
      </c>
      <c r="E127" s="127" t="s">
        <v>307</v>
      </c>
      <c r="F127" s="14">
        <v>91.7</v>
      </c>
      <c r="G127" s="53"/>
      <c r="H127" s="62" t="s">
        <v>308</v>
      </c>
      <c r="I127" s="69">
        <v>145</v>
      </c>
      <c r="J127" s="70">
        <v>13</v>
      </c>
      <c r="K127" s="27">
        <f aca="true" t="shared" si="6" ref="K127:K134">SUM(I127*J127)</f>
        <v>1885</v>
      </c>
      <c r="L127" s="71">
        <v>145</v>
      </c>
      <c r="M127" s="72">
        <v>13</v>
      </c>
      <c r="N127" s="28">
        <f aca="true" t="shared" si="7" ref="N127:N134">SUM(L127*M127)</f>
        <v>1885</v>
      </c>
      <c r="O127" s="73">
        <v>145</v>
      </c>
      <c r="P127" s="74">
        <v>13</v>
      </c>
      <c r="Q127" s="29">
        <f aca="true" t="shared" si="8" ref="Q127:Q134">SUM(O127*P127)</f>
        <v>1885</v>
      </c>
      <c r="R127" s="55">
        <f aca="true" t="shared" si="9" ref="R127:R134">SUM(K127+N127+Q127)</f>
        <v>5655</v>
      </c>
      <c r="S127" s="38" t="s">
        <v>339</v>
      </c>
      <c r="T127" s="3" t="s">
        <v>49</v>
      </c>
      <c r="U127" s="26"/>
    </row>
    <row r="128" spans="1:21" s="10" customFormat="1" ht="45" customHeight="1">
      <c r="A128" s="12">
        <v>56</v>
      </c>
      <c r="B128" s="13">
        <v>2</v>
      </c>
      <c r="C128" s="15">
        <f t="shared" si="5"/>
        <v>49.5360824742268</v>
      </c>
      <c r="D128" s="30" t="s">
        <v>303</v>
      </c>
      <c r="E128" s="127" t="s">
        <v>304</v>
      </c>
      <c r="F128" s="14">
        <v>97</v>
      </c>
      <c r="G128" s="53"/>
      <c r="H128" s="62" t="s">
        <v>305</v>
      </c>
      <c r="I128" s="69">
        <v>135</v>
      </c>
      <c r="J128" s="70">
        <v>12</v>
      </c>
      <c r="K128" s="27">
        <f t="shared" si="6"/>
        <v>1620</v>
      </c>
      <c r="L128" s="71">
        <v>130</v>
      </c>
      <c r="M128" s="72">
        <v>12</v>
      </c>
      <c r="N128" s="28">
        <f t="shared" si="7"/>
        <v>1560</v>
      </c>
      <c r="O128" s="73">
        <v>125</v>
      </c>
      <c r="P128" s="74">
        <v>13</v>
      </c>
      <c r="Q128" s="29">
        <f t="shared" si="8"/>
        <v>1625</v>
      </c>
      <c r="R128" s="55">
        <f t="shared" si="9"/>
        <v>4805</v>
      </c>
      <c r="S128" s="38" t="s">
        <v>324</v>
      </c>
      <c r="T128" s="3"/>
      <c r="U128" s="26"/>
    </row>
    <row r="129" spans="1:21" s="10" customFormat="1" ht="45" customHeight="1">
      <c r="A129" s="12">
        <v>57</v>
      </c>
      <c r="B129" s="13">
        <v>3</v>
      </c>
      <c r="C129" s="15">
        <f t="shared" si="5"/>
        <v>50.47872340425532</v>
      </c>
      <c r="D129" s="30" t="s">
        <v>79</v>
      </c>
      <c r="E129" s="127" t="s">
        <v>105</v>
      </c>
      <c r="F129" s="14">
        <v>94</v>
      </c>
      <c r="G129" s="53"/>
      <c r="H129" s="62" t="s">
        <v>652</v>
      </c>
      <c r="I129" s="69">
        <v>125</v>
      </c>
      <c r="J129" s="70">
        <v>13</v>
      </c>
      <c r="K129" s="27">
        <f t="shared" si="6"/>
        <v>1625</v>
      </c>
      <c r="L129" s="71">
        <v>120</v>
      </c>
      <c r="M129" s="72">
        <v>13</v>
      </c>
      <c r="N129" s="28">
        <f t="shared" si="7"/>
        <v>1560</v>
      </c>
      <c r="O129" s="73">
        <v>120</v>
      </c>
      <c r="P129" s="74">
        <v>13</v>
      </c>
      <c r="Q129" s="29">
        <f t="shared" si="8"/>
        <v>1560</v>
      </c>
      <c r="R129" s="55">
        <f t="shared" si="9"/>
        <v>4745</v>
      </c>
      <c r="S129" s="38" t="s">
        <v>324</v>
      </c>
      <c r="T129" s="3" t="s">
        <v>49</v>
      </c>
      <c r="U129" s="26"/>
    </row>
    <row r="130" spans="1:21" s="10" customFormat="1" ht="45" customHeight="1">
      <c r="A130" s="12">
        <v>58</v>
      </c>
      <c r="B130" s="13">
        <v>4</v>
      </c>
      <c r="C130" s="15">
        <f t="shared" si="5"/>
        <v>47.33802109492717</v>
      </c>
      <c r="D130" s="30" t="s">
        <v>126</v>
      </c>
      <c r="E130" s="127" t="s">
        <v>127</v>
      </c>
      <c r="F130" s="14">
        <v>99.55</v>
      </c>
      <c r="G130" s="53" t="s">
        <v>128</v>
      </c>
      <c r="H130" s="62" t="s">
        <v>116</v>
      </c>
      <c r="I130" s="69">
        <v>122.5</v>
      </c>
      <c r="J130" s="70">
        <v>13</v>
      </c>
      <c r="K130" s="27">
        <f t="shared" si="6"/>
        <v>1592.5</v>
      </c>
      <c r="L130" s="71">
        <v>120</v>
      </c>
      <c r="M130" s="72">
        <v>13</v>
      </c>
      <c r="N130" s="28">
        <f t="shared" si="7"/>
        <v>1560</v>
      </c>
      <c r="O130" s="73">
        <v>120</v>
      </c>
      <c r="P130" s="74">
        <v>13</v>
      </c>
      <c r="Q130" s="29">
        <f t="shared" si="8"/>
        <v>1560</v>
      </c>
      <c r="R130" s="55">
        <f t="shared" si="9"/>
        <v>4712.5</v>
      </c>
      <c r="S130" s="38" t="s">
        <v>324</v>
      </c>
      <c r="T130" s="3" t="s">
        <v>11</v>
      </c>
      <c r="U130" s="26"/>
    </row>
    <row r="131" spans="1:21" s="10" customFormat="1" ht="45" customHeight="1">
      <c r="A131" s="12">
        <v>59</v>
      </c>
      <c r="B131" s="13">
        <v>5</v>
      </c>
      <c r="C131" s="15">
        <f t="shared" si="5"/>
        <v>46.679265658747305</v>
      </c>
      <c r="D131" s="30" t="s">
        <v>651</v>
      </c>
      <c r="E131" s="127" t="s">
        <v>200</v>
      </c>
      <c r="F131" s="14">
        <v>92.6</v>
      </c>
      <c r="G131" s="56"/>
      <c r="H131" s="62" t="s">
        <v>649</v>
      </c>
      <c r="I131" s="69">
        <v>110</v>
      </c>
      <c r="J131" s="70">
        <v>13</v>
      </c>
      <c r="K131" s="27">
        <f t="shared" si="6"/>
        <v>1430</v>
      </c>
      <c r="L131" s="71">
        <v>110</v>
      </c>
      <c r="M131" s="72">
        <v>13</v>
      </c>
      <c r="N131" s="28">
        <f t="shared" si="7"/>
        <v>1430</v>
      </c>
      <c r="O131" s="73">
        <v>112.5</v>
      </c>
      <c r="P131" s="74">
        <v>13</v>
      </c>
      <c r="Q131" s="29">
        <f t="shared" si="8"/>
        <v>1462.5</v>
      </c>
      <c r="R131" s="55">
        <f t="shared" si="9"/>
        <v>4322.5</v>
      </c>
      <c r="S131" s="12" t="s">
        <v>320</v>
      </c>
      <c r="T131" s="3" t="s">
        <v>11</v>
      </c>
      <c r="U131" s="26"/>
    </row>
    <row r="132" spans="1:20" s="10" customFormat="1" ht="45" customHeight="1">
      <c r="A132" s="12">
        <v>60</v>
      </c>
      <c r="B132" s="13">
        <v>6</v>
      </c>
      <c r="C132" s="15">
        <f t="shared" si="5"/>
        <v>42.11734693877551</v>
      </c>
      <c r="D132" s="30" t="s">
        <v>181</v>
      </c>
      <c r="E132" s="127" t="s">
        <v>182</v>
      </c>
      <c r="F132" s="14">
        <v>98</v>
      </c>
      <c r="G132" s="53"/>
      <c r="H132" s="62" t="s">
        <v>297</v>
      </c>
      <c r="I132" s="69">
        <v>105</v>
      </c>
      <c r="J132" s="70">
        <v>13</v>
      </c>
      <c r="K132" s="27">
        <f t="shared" si="6"/>
        <v>1365</v>
      </c>
      <c r="L132" s="71">
        <v>107.5</v>
      </c>
      <c r="M132" s="72">
        <v>13</v>
      </c>
      <c r="N132" s="28">
        <f t="shared" si="7"/>
        <v>1397.5</v>
      </c>
      <c r="O132" s="73">
        <v>105</v>
      </c>
      <c r="P132" s="74">
        <v>13</v>
      </c>
      <c r="Q132" s="29">
        <f t="shared" si="8"/>
        <v>1365</v>
      </c>
      <c r="R132" s="55">
        <f t="shared" si="9"/>
        <v>4127.5</v>
      </c>
      <c r="S132" s="12" t="s">
        <v>318</v>
      </c>
      <c r="T132" s="3" t="s">
        <v>49</v>
      </c>
    </row>
    <row r="133" spans="1:21" s="10" customFormat="1" ht="45" customHeight="1">
      <c r="A133" s="12">
        <v>61</v>
      </c>
      <c r="B133" s="13">
        <v>7</v>
      </c>
      <c r="C133" s="15">
        <f t="shared" si="5"/>
        <v>41.65816326530612</v>
      </c>
      <c r="D133" s="30" t="s">
        <v>309</v>
      </c>
      <c r="E133" s="127" t="s">
        <v>310</v>
      </c>
      <c r="F133" s="14">
        <v>98</v>
      </c>
      <c r="G133" s="53"/>
      <c r="H133" s="62" t="s">
        <v>646</v>
      </c>
      <c r="I133" s="69">
        <v>122.5</v>
      </c>
      <c r="J133" s="70">
        <v>12</v>
      </c>
      <c r="K133" s="27">
        <f t="shared" si="6"/>
        <v>1470</v>
      </c>
      <c r="L133" s="71">
        <v>120</v>
      </c>
      <c r="M133" s="72">
        <v>11</v>
      </c>
      <c r="N133" s="28">
        <f t="shared" si="7"/>
        <v>1320</v>
      </c>
      <c r="O133" s="73">
        <v>117.5</v>
      </c>
      <c r="P133" s="74">
        <v>11</v>
      </c>
      <c r="Q133" s="29">
        <f t="shared" si="8"/>
        <v>1292.5</v>
      </c>
      <c r="R133" s="55">
        <f t="shared" si="9"/>
        <v>4082.5</v>
      </c>
      <c r="S133" s="12" t="s">
        <v>318</v>
      </c>
      <c r="T133" s="3" t="s">
        <v>340</v>
      </c>
      <c r="U133" s="26"/>
    </row>
    <row r="134" spans="1:20" s="10" customFormat="1" ht="45" customHeight="1">
      <c r="A134" s="12">
        <v>62</v>
      </c>
      <c r="B134" s="13">
        <v>8</v>
      </c>
      <c r="C134" s="15">
        <f t="shared" si="5"/>
        <v>40.697674418604656</v>
      </c>
      <c r="D134" s="30" t="s">
        <v>94</v>
      </c>
      <c r="E134" s="127" t="s">
        <v>95</v>
      </c>
      <c r="F134" s="14">
        <v>94.6</v>
      </c>
      <c r="G134" s="56"/>
      <c r="H134" s="62" t="s">
        <v>77</v>
      </c>
      <c r="I134" s="69">
        <v>110</v>
      </c>
      <c r="J134" s="70">
        <v>13</v>
      </c>
      <c r="K134" s="27">
        <f t="shared" si="6"/>
        <v>1430</v>
      </c>
      <c r="L134" s="71">
        <v>110</v>
      </c>
      <c r="M134" s="72">
        <v>12</v>
      </c>
      <c r="N134" s="28">
        <f t="shared" si="7"/>
        <v>1320</v>
      </c>
      <c r="O134" s="73">
        <v>110</v>
      </c>
      <c r="P134" s="74">
        <v>10</v>
      </c>
      <c r="Q134" s="29">
        <f t="shared" si="8"/>
        <v>1100</v>
      </c>
      <c r="R134" s="55">
        <f t="shared" si="9"/>
        <v>3850</v>
      </c>
      <c r="S134" s="12" t="s">
        <v>318</v>
      </c>
      <c r="T134" s="3" t="s">
        <v>11</v>
      </c>
    </row>
    <row r="135" spans="2:20" s="106" customFormat="1" ht="24" customHeight="1">
      <c r="B135" s="128" t="s">
        <v>667</v>
      </c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30"/>
      <c r="P135" s="130"/>
      <c r="Q135" s="130"/>
      <c r="R135" s="131"/>
      <c r="S135" s="131"/>
      <c r="T135" s="131"/>
    </row>
    <row r="136" spans="1:20" s="11" customFormat="1" ht="27" customHeight="1">
      <c r="A136" s="132" t="s">
        <v>2</v>
      </c>
      <c r="B136" s="132" t="s">
        <v>3</v>
      </c>
      <c r="C136" s="132" t="s">
        <v>18</v>
      </c>
      <c r="D136" s="132" t="s">
        <v>0</v>
      </c>
      <c r="E136" s="132" t="s">
        <v>19</v>
      </c>
      <c r="F136" s="132" t="s">
        <v>17</v>
      </c>
      <c r="G136" s="132" t="s">
        <v>22</v>
      </c>
      <c r="H136" s="132" t="s">
        <v>20</v>
      </c>
      <c r="I136" s="134" t="s">
        <v>23</v>
      </c>
      <c r="J136" s="135"/>
      <c r="K136" s="136"/>
      <c r="L136" s="139" t="s">
        <v>24</v>
      </c>
      <c r="M136" s="135"/>
      <c r="N136" s="136"/>
      <c r="O136" s="140" t="s">
        <v>25</v>
      </c>
      <c r="P136" s="135"/>
      <c r="Q136" s="136"/>
      <c r="R136" s="144" t="s">
        <v>21</v>
      </c>
      <c r="S136" s="137" t="s">
        <v>44</v>
      </c>
      <c r="T136" s="137" t="s">
        <v>28</v>
      </c>
    </row>
    <row r="137" spans="1:20" s="11" customFormat="1" ht="27.75" customHeight="1">
      <c r="A137" s="133"/>
      <c r="B137" s="133"/>
      <c r="C137" s="133"/>
      <c r="D137" s="133"/>
      <c r="E137" s="133"/>
      <c r="F137" s="133"/>
      <c r="G137" s="133"/>
      <c r="H137" s="133"/>
      <c r="I137" s="23" t="s">
        <v>6</v>
      </c>
      <c r="J137" s="23" t="s">
        <v>43</v>
      </c>
      <c r="K137" s="23" t="s">
        <v>9</v>
      </c>
      <c r="L137" s="24" t="s">
        <v>6</v>
      </c>
      <c r="M137" s="24" t="s">
        <v>43</v>
      </c>
      <c r="N137" s="24" t="s">
        <v>9</v>
      </c>
      <c r="O137" s="25" t="s">
        <v>6</v>
      </c>
      <c r="P137" s="25" t="s">
        <v>43</v>
      </c>
      <c r="Q137" s="25" t="s">
        <v>9</v>
      </c>
      <c r="R137" s="145"/>
      <c r="S137" s="138"/>
      <c r="T137" s="138"/>
    </row>
    <row r="138" spans="1:20" s="10" customFormat="1" ht="45" customHeight="1">
      <c r="A138" s="12">
        <v>63</v>
      </c>
      <c r="B138" s="13">
        <v>1</v>
      </c>
      <c r="C138" s="15">
        <f>SUM(R138/F138)</f>
        <v>50.96065873741995</v>
      </c>
      <c r="D138" s="30" t="s">
        <v>75</v>
      </c>
      <c r="E138" s="127" t="s">
        <v>76</v>
      </c>
      <c r="F138" s="14">
        <v>109.3</v>
      </c>
      <c r="G138" s="53" t="s">
        <v>78</v>
      </c>
      <c r="H138" s="62" t="s">
        <v>643</v>
      </c>
      <c r="I138" s="69">
        <v>150</v>
      </c>
      <c r="J138" s="70">
        <v>12</v>
      </c>
      <c r="K138" s="27">
        <f>SUM(I138*J138)</f>
        <v>1800</v>
      </c>
      <c r="L138" s="71">
        <v>145</v>
      </c>
      <c r="M138" s="72">
        <v>13</v>
      </c>
      <c r="N138" s="28">
        <f>SUM(L138*M138)</f>
        <v>1885</v>
      </c>
      <c r="O138" s="73">
        <v>145</v>
      </c>
      <c r="P138" s="74">
        <v>13</v>
      </c>
      <c r="Q138" s="29">
        <f>SUM(O138*P138)</f>
        <v>1885</v>
      </c>
      <c r="R138" s="55">
        <f>SUM(K138+N138+Q138)</f>
        <v>5570</v>
      </c>
      <c r="S138" s="38" t="s">
        <v>324</v>
      </c>
      <c r="T138" s="3" t="s">
        <v>650</v>
      </c>
    </row>
    <row r="139" spans="1:21" s="10" customFormat="1" ht="45" customHeight="1">
      <c r="A139" s="12">
        <v>64</v>
      </c>
      <c r="B139" s="13">
        <v>2</v>
      </c>
      <c r="C139" s="80">
        <f>SUM(R139/F139)</f>
        <v>50.930460333006856</v>
      </c>
      <c r="D139" s="30" t="s">
        <v>129</v>
      </c>
      <c r="E139" s="127" t="s">
        <v>302</v>
      </c>
      <c r="F139" s="14">
        <v>102.1</v>
      </c>
      <c r="G139" s="53"/>
      <c r="H139" s="62" t="s">
        <v>116</v>
      </c>
      <c r="I139" s="69">
        <v>130</v>
      </c>
      <c r="J139" s="70">
        <v>13</v>
      </c>
      <c r="K139" s="27">
        <f>SUM(I139*J139)</f>
        <v>1690</v>
      </c>
      <c r="L139" s="71">
        <v>135</v>
      </c>
      <c r="M139" s="72">
        <v>13</v>
      </c>
      <c r="N139" s="28">
        <f>SUM(L139*M139)</f>
        <v>1755</v>
      </c>
      <c r="O139" s="73">
        <v>135</v>
      </c>
      <c r="P139" s="74">
        <v>13</v>
      </c>
      <c r="Q139" s="29">
        <f>SUM(O139*P139)</f>
        <v>1755</v>
      </c>
      <c r="R139" s="55">
        <f>SUM(K139+N139+Q139)</f>
        <v>5200</v>
      </c>
      <c r="S139" s="38" t="s">
        <v>324</v>
      </c>
      <c r="T139" s="3" t="s">
        <v>11</v>
      </c>
      <c r="U139" s="26"/>
    </row>
    <row r="140" spans="1:21" s="10" customFormat="1" ht="45" customHeight="1">
      <c r="A140" s="12">
        <v>65</v>
      </c>
      <c r="B140" s="13">
        <v>3</v>
      </c>
      <c r="C140" s="15">
        <f>SUM(R140/F140)</f>
        <v>48.431372549019606</v>
      </c>
      <c r="D140" s="30" t="s">
        <v>136</v>
      </c>
      <c r="E140" s="127" t="s">
        <v>137</v>
      </c>
      <c r="F140" s="14">
        <v>102</v>
      </c>
      <c r="G140" s="53" t="s">
        <v>138</v>
      </c>
      <c r="H140" s="62" t="s">
        <v>116</v>
      </c>
      <c r="I140" s="69">
        <v>130</v>
      </c>
      <c r="J140" s="70">
        <v>13</v>
      </c>
      <c r="K140" s="27">
        <f>SUM(I140*J140)</f>
        <v>1690</v>
      </c>
      <c r="L140" s="71">
        <v>125</v>
      </c>
      <c r="M140" s="72">
        <v>13</v>
      </c>
      <c r="N140" s="28">
        <f>SUM(L140*M140)</f>
        <v>1625</v>
      </c>
      <c r="O140" s="73">
        <v>125</v>
      </c>
      <c r="P140" s="74">
        <v>13</v>
      </c>
      <c r="Q140" s="29">
        <f>SUM(O140*P140)</f>
        <v>1625</v>
      </c>
      <c r="R140" s="55">
        <f>SUM(K140+N140+Q140)</f>
        <v>4940</v>
      </c>
      <c r="S140" s="12" t="s">
        <v>320</v>
      </c>
      <c r="T140" s="3" t="s">
        <v>101</v>
      </c>
      <c r="U140" s="26"/>
    </row>
    <row r="141" spans="2:20" s="106" customFormat="1" ht="24" customHeight="1">
      <c r="B141" s="128" t="s">
        <v>365</v>
      </c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30"/>
      <c r="P141" s="130"/>
      <c r="Q141" s="130"/>
      <c r="R141" s="131"/>
      <c r="S141" s="131"/>
      <c r="T141" s="131"/>
    </row>
    <row r="142" spans="1:20" s="11" customFormat="1" ht="27" customHeight="1">
      <c r="A142" s="132" t="s">
        <v>2</v>
      </c>
      <c r="B142" s="132" t="s">
        <v>3</v>
      </c>
      <c r="C142" s="132" t="s">
        <v>18</v>
      </c>
      <c r="D142" s="132" t="s">
        <v>0</v>
      </c>
      <c r="E142" s="132" t="s">
        <v>19</v>
      </c>
      <c r="F142" s="132" t="s">
        <v>17</v>
      </c>
      <c r="G142" s="132" t="s">
        <v>22</v>
      </c>
      <c r="H142" s="132" t="s">
        <v>20</v>
      </c>
      <c r="I142" s="134" t="s">
        <v>23</v>
      </c>
      <c r="J142" s="135"/>
      <c r="K142" s="136"/>
      <c r="L142" s="139" t="s">
        <v>24</v>
      </c>
      <c r="M142" s="135"/>
      <c r="N142" s="136"/>
      <c r="O142" s="140" t="s">
        <v>25</v>
      </c>
      <c r="P142" s="135"/>
      <c r="Q142" s="136"/>
      <c r="R142" s="144" t="s">
        <v>21</v>
      </c>
      <c r="S142" s="137" t="s">
        <v>44</v>
      </c>
      <c r="T142" s="137" t="s">
        <v>28</v>
      </c>
    </row>
    <row r="143" spans="1:20" s="11" customFormat="1" ht="27.75" customHeight="1">
      <c r="A143" s="133"/>
      <c r="B143" s="133"/>
      <c r="C143" s="133"/>
      <c r="D143" s="133"/>
      <c r="E143" s="133"/>
      <c r="F143" s="133"/>
      <c r="G143" s="133"/>
      <c r="H143" s="133"/>
      <c r="I143" s="23" t="s">
        <v>6</v>
      </c>
      <c r="J143" s="23" t="s">
        <v>43</v>
      </c>
      <c r="K143" s="23" t="s">
        <v>9</v>
      </c>
      <c r="L143" s="24" t="s">
        <v>6</v>
      </c>
      <c r="M143" s="24" t="s">
        <v>43</v>
      </c>
      <c r="N143" s="24" t="s">
        <v>9</v>
      </c>
      <c r="O143" s="25" t="s">
        <v>6</v>
      </c>
      <c r="P143" s="25" t="s">
        <v>43</v>
      </c>
      <c r="Q143" s="25" t="s">
        <v>9</v>
      </c>
      <c r="R143" s="145"/>
      <c r="S143" s="138"/>
      <c r="T143" s="138"/>
    </row>
    <row r="144" spans="1:21" s="10" customFormat="1" ht="45" customHeight="1">
      <c r="A144" s="12">
        <v>66</v>
      </c>
      <c r="B144" s="13">
        <v>1</v>
      </c>
      <c r="C144" s="15">
        <f>SUM(R144/F144)</f>
        <v>52.717622080679405</v>
      </c>
      <c r="D144" s="30" t="s">
        <v>130</v>
      </c>
      <c r="E144" s="127" t="s">
        <v>131</v>
      </c>
      <c r="F144" s="14">
        <v>117.75</v>
      </c>
      <c r="G144" s="53" t="s">
        <v>132</v>
      </c>
      <c r="H144" s="62" t="s">
        <v>646</v>
      </c>
      <c r="I144" s="69">
        <v>157.5</v>
      </c>
      <c r="J144" s="70">
        <v>13</v>
      </c>
      <c r="K144" s="27">
        <f>SUM(I144*J144)</f>
        <v>2047.5</v>
      </c>
      <c r="L144" s="71">
        <v>160</v>
      </c>
      <c r="M144" s="72">
        <v>13</v>
      </c>
      <c r="N144" s="28">
        <f>SUM(L144*M144)</f>
        <v>2080</v>
      </c>
      <c r="O144" s="73">
        <v>160</v>
      </c>
      <c r="P144" s="74">
        <v>13</v>
      </c>
      <c r="Q144" s="29">
        <f>SUM(O144*P144)</f>
        <v>2080</v>
      </c>
      <c r="R144" s="55">
        <f>SUM(K144+N144+Q144)</f>
        <v>6207.5</v>
      </c>
      <c r="S144" s="38" t="s">
        <v>339</v>
      </c>
      <c r="T144" s="3" t="s">
        <v>340</v>
      </c>
      <c r="U144" s="26"/>
    </row>
    <row r="145" spans="1:21" s="10" customFormat="1" ht="45" customHeight="1">
      <c r="A145" s="12">
        <v>67</v>
      </c>
      <c r="B145" s="13">
        <v>2</v>
      </c>
      <c r="C145" s="15">
        <f>SUM(R145/F145)</f>
        <v>51.27155172413793</v>
      </c>
      <c r="D145" s="30" t="s">
        <v>155</v>
      </c>
      <c r="E145" s="127" t="s">
        <v>156</v>
      </c>
      <c r="F145" s="14">
        <v>116</v>
      </c>
      <c r="G145" s="53" t="s">
        <v>154</v>
      </c>
      <c r="H145" s="62" t="s">
        <v>116</v>
      </c>
      <c r="I145" s="69">
        <v>157.5</v>
      </c>
      <c r="J145" s="70">
        <v>13</v>
      </c>
      <c r="K145" s="27">
        <f>SUM(I145*J145)</f>
        <v>2047.5</v>
      </c>
      <c r="L145" s="71">
        <v>152.5</v>
      </c>
      <c r="M145" s="72">
        <v>13</v>
      </c>
      <c r="N145" s="28">
        <f>SUM(L145*M145)</f>
        <v>1982.5</v>
      </c>
      <c r="O145" s="73">
        <v>147.5</v>
      </c>
      <c r="P145" s="74">
        <v>13</v>
      </c>
      <c r="Q145" s="29">
        <f>SUM(O145*P145)</f>
        <v>1917.5</v>
      </c>
      <c r="R145" s="55">
        <f>SUM(K145+N145+Q145)</f>
        <v>5947.5</v>
      </c>
      <c r="S145" s="38" t="s">
        <v>324</v>
      </c>
      <c r="T145" s="3" t="s">
        <v>11</v>
      </c>
      <c r="U145" s="26"/>
    </row>
    <row r="146" spans="1:21" s="10" customFormat="1" ht="45" customHeight="1">
      <c r="A146" s="12">
        <v>68</v>
      </c>
      <c r="B146" s="13">
        <v>3</v>
      </c>
      <c r="C146" s="15">
        <f>SUM(R146/F146)</f>
        <v>42.91304347826087</v>
      </c>
      <c r="D146" s="30" t="s">
        <v>133</v>
      </c>
      <c r="E146" s="127" t="s">
        <v>134</v>
      </c>
      <c r="F146" s="14">
        <v>115</v>
      </c>
      <c r="G146" s="53"/>
      <c r="H146" s="62" t="s">
        <v>135</v>
      </c>
      <c r="I146" s="69">
        <v>135</v>
      </c>
      <c r="J146" s="70">
        <v>12</v>
      </c>
      <c r="K146" s="27">
        <f>SUM(I146*J146)</f>
        <v>1620</v>
      </c>
      <c r="L146" s="71">
        <v>130</v>
      </c>
      <c r="M146" s="72">
        <v>13</v>
      </c>
      <c r="N146" s="28">
        <f>SUM(L146*M146)</f>
        <v>1690</v>
      </c>
      <c r="O146" s="73">
        <v>125</v>
      </c>
      <c r="P146" s="74">
        <v>13</v>
      </c>
      <c r="Q146" s="29">
        <f>SUM(O146*P146)</f>
        <v>1625</v>
      </c>
      <c r="R146" s="55">
        <f>SUM(K146+N146+Q146)</f>
        <v>4935</v>
      </c>
      <c r="S146" s="12" t="s">
        <v>320</v>
      </c>
      <c r="T146" s="3" t="s">
        <v>11</v>
      </c>
      <c r="U146" s="26"/>
    </row>
    <row r="147" spans="1:21" s="10" customFormat="1" ht="45" customHeight="1">
      <c r="A147" s="12">
        <v>69</v>
      </c>
      <c r="B147" s="13">
        <v>4</v>
      </c>
      <c r="C147" s="15">
        <f>SUM(R147/F147)</f>
        <v>40.64340734028092</v>
      </c>
      <c r="D147" s="30" t="s">
        <v>145</v>
      </c>
      <c r="E147" s="127" t="s">
        <v>147</v>
      </c>
      <c r="F147" s="14">
        <v>110.35</v>
      </c>
      <c r="G147" s="53" t="s">
        <v>146</v>
      </c>
      <c r="H147" s="62" t="s">
        <v>116</v>
      </c>
      <c r="I147" s="69">
        <v>115</v>
      </c>
      <c r="J147" s="70">
        <v>13</v>
      </c>
      <c r="K147" s="27">
        <f>SUM(I147*J147)</f>
        <v>1495</v>
      </c>
      <c r="L147" s="71">
        <v>115</v>
      </c>
      <c r="M147" s="72">
        <v>13</v>
      </c>
      <c r="N147" s="28">
        <f>SUM(L147*M147)</f>
        <v>1495</v>
      </c>
      <c r="O147" s="73">
        <v>115</v>
      </c>
      <c r="P147" s="74">
        <v>13</v>
      </c>
      <c r="Q147" s="29">
        <f>SUM(O147*P147)</f>
        <v>1495</v>
      </c>
      <c r="R147" s="55">
        <f>SUM(K147+N147+Q147)</f>
        <v>4485</v>
      </c>
      <c r="S147" s="12" t="s">
        <v>318</v>
      </c>
      <c r="T147" s="3" t="s">
        <v>11</v>
      </c>
      <c r="U147" s="26"/>
    </row>
    <row r="148" spans="2:20" s="106" customFormat="1" ht="24" customHeight="1">
      <c r="B148" s="128" t="s">
        <v>366</v>
      </c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30"/>
      <c r="P148" s="130"/>
      <c r="Q148" s="130"/>
      <c r="R148" s="131"/>
      <c r="S148" s="131"/>
      <c r="T148" s="131"/>
    </row>
    <row r="149" spans="1:20" s="11" customFormat="1" ht="27" customHeight="1">
      <c r="A149" s="132" t="s">
        <v>2</v>
      </c>
      <c r="B149" s="132" t="s">
        <v>3</v>
      </c>
      <c r="C149" s="132" t="s">
        <v>18</v>
      </c>
      <c r="D149" s="132" t="s">
        <v>0</v>
      </c>
      <c r="E149" s="132" t="s">
        <v>19</v>
      </c>
      <c r="F149" s="132" t="s">
        <v>17</v>
      </c>
      <c r="G149" s="132" t="s">
        <v>22</v>
      </c>
      <c r="H149" s="132" t="s">
        <v>20</v>
      </c>
      <c r="I149" s="134" t="s">
        <v>23</v>
      </c>
      <c r="J149" s="135"/>
      <c r="K149" s="136"/>
      <c r="L149" s="139" t="s">
        <v>24</v>
      </c>
      <c r="M149" s="135"/>
      <c r="N149" s="136"/>
      <c r="O149" s="140" t="s">
        <v>25</v>
      </c>
      <c r="P149" s="135"/>
      <c r="Q149" s="136"/>
      <c r="R149" s="144" t="s">
        <v>21</v>
      </c>
      <c r="S149" s="137" t="s">
        <v>44</v>
      </c>
      <c r="T149" s="137" t="s">
        <v>28</v>
      </c>
    </row>
    <row r="150" spans="1:20" s="11" customFormat="1" ht="27.75" customHeight="1">
      <c r="A150" s="133"/>
      <c r="B150" s="133"/>
      <c r="C150" s="133"/>
      <c r="D150" s="133"/>
      <c r="E150" s="133"/>
      <c r="F150" s="133"/>
      <c r="G150" s="133"/>
      <c r="H150" s="133"/>
      <c r="I150" s="23" t="s">
        <v>6</v>
      </c>
      <c r="J150" s="23" t="s">
        <v>43</v>
      </c>
      <c r="K150" s="23" t="s">
        <v>9</v>
      </c>
      <c r="L150" s="24" t="s">
        <v>6</v>
      </c>
      <c r="M150" s="24" t="s">
        <v>43</v>
      </c>
      <c r="N150" s="24" t="s">
        <v>9</v>
      </c>
      <c r="O150" s="25" t="s">
        <v>6</v>
      </c>
      <c r="P150" s="25" t="s">
        <v>43</v>
      </c>
      <c r="Q150" s="25" t="s">
        <v>9</v>
      </c>
      <c r="R150" s="145"/>
      <c r="S150" s="138"/>
      <c r="T150" s="138"/>
    </row>
    <row r="151" spans="1:21" s="10" customFormat="1" ht="45" customHeight="1">
      <c r="A151" s="12">
        <v>70</v>
      </c>
      <c r="B151" s="13">
        <v>1</v>
      </c>
      <c r="C151" s="15">
        <f>SUM(R151/F151)</f>
        <v>46.831220813875916</v>
      </c>
      <c r="D151" s="30" t="s">
        <v>13</v>
      </c>
      <c r="E151" s="127" t="s">
        <v>14</v>
      </c>
      <c r="F151" s="14">
        <v>149.9</v>
      </c>
      <c r="G151" s="53" t="s">
        <v>15</v>
      </c>
      <c r="H151" s="62" t="s">
        <v>45</v>
      </c>
      <c r="I151" s="69">
        <v>177.5</v>
      </c>
      <c r="J151" s="70">
        <v>13</v>
      </c>
      <c r="K151" s="27">
        <f>SUM(I151*J151)</f>
        <v>2307.5</v>
      </c>
      <c r="L151" s="71">
        <v>180</v>
      </c>
      <c r="M151" s="72">
        <v>13</v>
      </c>
      <c r="N151" s="28">
        <f>SUM(L151*M151)</f>
        <v>2340</v>
      </c>
      <c r="O151" s="73">
        <v>182.5</v>
      </c>
      <c r="P151" s="74">
        <v>13</v>
      </c>
      <c r="Q151" s="29">
        <f>SUM(O151*P151)</f>
        <v>2372.5</v>
      </c>
      <c r="R151" s="55">
        <f>SUM(K151+N151+Q151)</f>
        <v>7020</v>
      </c>
      <c r="S151" s="12" t="s">
        <v>339</v>
      </c>
      <c r="T151" s="3" t="s">
        <v>36</v>
      </c>
      <c r="U151" s="26"/>
    </row>
    <row r="152" spans="1:21" s="10" customFormat="1" ht="45" customHeight="1">
      <c r="A152" s="12">
        <v>71</v>
      </c>
      <c r="B152" s="13">
        <v>2</v>
      </c>
      <c r="C152" s="15">
        <f>SUM(R152/F152)</f>
        <v>35.86183542160514</v>
      </c>
      <c r="D152" s="30" t="s">
        <v>139</v>
      </c>
      <c r="E152" s="127" t="s">
        <v>647</v>
      </c>
      <c r="F152" s="14">
        <v>147.65</v>
      </c>
      <c r="G152" s="53" t="s">
        <v>140</v>
      </c>
      <c r="H152" s="62" t="s">
        <v>646</v>
      </c>
      <c r="I152" s="69">
        <v>160</v>
      </c>
      <c r="J152" s="70">
        <v>12</v>
      </c>
      <c r="K152" s="27">
        <f>SUM(I152*J152)</f>
        <v>1920</v>
      </c>
      <c r="L152" s="71">
        <v>157.5</v>
      </c>
      <c r="M152" s="72">
        <v>10</v>
      </c>
      <c r="N152" s="28">
        <f>SUM(L152*M152)</f>
        <v>1575</v>
      </c>
      <c r="O152" s="73">
        <v>150</v>
      </c>
      <c r="P152" s="74">
        <v>12</v>
      </c>
      <c r="Q152" s="29">
        <f>SUM(O152*P152)</f>
        <v>1800</v>
      </c>
      <c r="R152" s="55">
        <f>SUM(K152+N152+Q152)</f>
        <v>5295</v>
      </c>
      <c r="S152" s="12" t="s">
        <v>320</v>
      </c>
      <c r="T152" s="3" t="s">
        <v>11</v>
      </c>
      <c r="U152" s="26"/>
    </row>
    <row r="153" spans="1:21" s="10" customFormat="1" ht="45" customHeight="1">
      <c r="A153" s="12">
        <v>72</v>
      </c>
      <c r="B153" s="13">
        <v>3</v>
      </c>
      <c r="C153" s="15">
        <f>SUM(R153/F153)</f>
        <v>28.07881773399015</v>
      </c>
      <c r="D153" s="30" t="s">
        <v>68</v>
      </c>
      <c r="E153" s="127" t="s">
        <v>69</v>
      </c>
      <c r="F153" s="14">
        <v>121.8</v>
      </c>
      <c r="G153" s="53" t="s">
        <v>74</v>
      </c>
      <c r="H153" s="62" t="s">
        <v>337</v>
      </c>
      <c r="I153" s="69">
        <v>100</v>
      </c>
      <c r="J153" s="70">
        <v>12</v>
      </c>
      <c r="K153" s="27">
        <f>SUM(I153*J153)</f>
        <v>1200</v>
      </c>
      <c r="L153" s="71">
        <v>95</v>
      </c>
      <c r="M153" s="72">
        <v>12</v>
      </c>
      <c r="N153" s="28">
        <f>SUM(L153*M153)</f>
        <v>1140</v>
      </c>
      <c r="O153" s="73">
        <v>90</v>
      </c>
      <c r="P153" s="74">
        <v>12</v>
      </c>
      <c r="Q153" s="29">
        <f>SUM(O153*P153)</f>
        <v>1080</v>
      </c>
      <c r="R153" s="55">
        <f>SUM(K153+N153+Q153)</f>
        <v>3420</v>
      </c>
      <c r="S153" s="12" t="s">
        <v>331</v>
      </c>
      <c r="T153" s="3" t="s">
        <v>644</v>
      </c>
      <c r="U153" s="26"/>
    </row>
    <row r="154" spans="1:26" s="6" customFormat="1" ht="29.25" customHeight="1">
      <c r="A154" s="148" t="s">
        <v>29</v>
      </c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32"/>
      <c r="M154" s="32"/>
      <c r="N154" s="32"/>
      <c r="X154" s="18"/>
      <c r="Y154" s="9"/>
      <c r="Z154" s="9"/>
    </row>
    <row r="155" spans="1:26" s="6" customFormat="1" ht="29.25" customHeight="1">
      <c r="A155" s="150" t="s">
        <v>100</v>
      </c>
      <c r="B155" s="151"/>
      <c r="C155" s="151"/>
      <c r="D155" s="152"/>
      <c r="E155" s="53" t="s">
        <v>103</v>
      </c>
      <c r="F155" s="153" t="s">
        <v>101</v>
      </c>
      <c r="G155" s="154"/>
      <c r="H155" s="155" t="s">
        <v>12</v>
      </c>
      <c r="I155" s="154"/>
      <c r="J155" s="150" t="s">
        <v>102</v>
      </c>
      <c r="K155" s="152"/>
      <c r="L155" s="33"/>
      <c r="O155" s="33"/>
      <c r="P155" s="33"/>
      <c r="X155" s="18"/>
      <c r="Y155" s="9"/>
      <c r="Z155" s="9"/>
    </row>
    <row r="156" spans="1:23" s="6" customFormat="1" ht="29.25" customHeight="1">
      <c r="A156" s="150" t="s">
        <v>30</v>
      </c>
      <c r="B156" s="151"/>
      <c r="C156" s="151"/>
      <c r="D156" s="152"/>
      <c r="E156" s="53" t="s">
        <v>31</v>
      </c>
      <c r="F156" s="153" t="s">
        <v>32</v>
      </c>
      <c r="G156" s="154"/>
      <c r="H156" s="155" t="s">
        <v>12</v>
      </c>
      <c r="I156" s="154"/>
      <c r="J156" s="150" t="s">
        <v>33</v>
      </c>
      <c r="K156" s="152"/>
      <c r="L156" s="33"/>
      <c r="M156" s="33"/>
      <c r="R156" s="9"/>
      <c r="S156" s="9"/>
      <c r="T156" s="9"/>
      <c r="U156" s="18"/>
      <c r="V156" s="9"/>
      <c r="W156" s="9"/>
    </row>
    <row r="157" spans="1:23" s="9" customFormat="1" ht="29.25" customHeight="1">
      <c r="A157" s="150" t="s">
        <v>34</v>
      </c>
      <c r="B157" s="151"/>
      <c r="C157" s="151"/>
      <c r="D157" s="152"/>
      <c r="E157" s="53" t="s">
        <v>15</v>
      </c>
      <c r="F157" s="153" t="s">
        <v>16</v>
      </c>
      <c r="G157" s="154"/>
      <c r="H157" s="155" t="s">
        <v>35</v>
      </c>
      <c r="I157" s="154"/>
      <c r="J157" s="150" t="s">
        <v>33</v>
      </c>
      <c r="K157" s="152"/>
      <c r="L157" s="33"/>
      <c r="M157" s="33"/>
      <c r="R157" s="6"/>
      <c r="S157" s="6"/>
      <c r="T157" s="6"/>
      <c r="U157" s="18"/>
      <c r="V157" s="6"/>
      <c r="W157" s="6"/>
    </row>
    <row r="158" spans="1:23" s="9" customFormat="1" ht="29.25" customHeight="1">
      <c r="A158" s="150" t="s">
        <v>34</v>
      </c>
      <c r="B158" s="151"/>
      <c r="C158" s="151"/>
      <c r="D158" s="152"/>
      <c r="E158" s="53" t="s">
        <v>80</v>
      </c>
      <c r="F158" s="153" t="s">
        <v>104</v>
      </c>
      <c r="G158" s="154"/>
      <c r="H158" s="155" t="s">
        <v>35</v>
      </c>
      <c r="I158" s="154"/>
      <c r="J158" s="150" t="s">
        <v>102</v>
      </c>
      <c r="K158" s="152"/>
      <c r="L158" s="33"/>
      <c r="M158" s="33"/>
      <c r="R158" s="18"/>
      <c r="S158" s="18"/>
      <c r="T158" s="18"/>
      <c r="U158" s="18"/>
      <c r="V158" s="6"/>
      <c r="W158" s="6"/>
    </row>
    <row r="159" spans="1:23" s="9" customFormat="1" ht="29.25" customHeight="1">
      <c r="A159" s="150" t="s">
        <v>34</v>
      </c>
      <c r="B159" s="151"/>
      <c r="C159" s="151"/>
      <c r="D159" s="152"/>
      <c r="E159" s="53" t="s">
        <v>120</v>
      </c>
      <c r="F159" s="153" t="s">
        <v>125</v>
      </c>
      <c r="G159" s="154"/>
      <c r="H159" s="155" t="s">
        <v>201</v>
      </c>
      <c r="I159" s="154"/>
      <c r="J159" s="150" t="s">
        <v>33</v>
      </c>
      <c r="K159" s="152"/>
      <c r="L159" s="33"/>
      <c r="M159" s="33"/>
      <c r="R159" s="18"/>
      <c r="S159" s="18"/>
      <c r="T159" s="18"/>
      <c r="U159" s="18"/>
      <c r="V159" s="6"/>
      <c r="W159" s="6"/>
    </row>
    <row r="160" spans="1:23" s="6" customFormat="1" ht="29.25" customHeight="1">
      <c r="A160" s="150" t="s">
        <v>37</v>
      </c>
      <c r="B160" s="151"/>
      <c r="C160" s="151"/>
      <c r="D160" s="152"/>
      <c r="E160" s="53" t="s">
        <v>202</v>
      </c>
      <c r="F160" s="153" t="s">
        <v>36</v>
      </c>
      <c r="G160" s="154"/>
      <c r="H160" s="155" t="s">
        <v>35</v>
      </c>
      <c r="I160" s="154"/>
      <c r="J160" s="150" t="s">
        <v>102</v>
      </c>
      <c r="K160" s="152"/>
      <c r="L160" s="33"/>
      <c r="M160" s="33"/>
      <c r="R160" s="18"/>
      <c r="S160" s="18"/>
      <c r="T160" s="18"/>
      <c r="U160" s="18"/>
      <c r="V160" s="9"/>
      <c r="W160" s="9"/>
    </row>
    <row r="161" spans="1:21" s="6" customFormat="1" ht="29.25" customHeight="1">
      <c r="A161" s="150" t="s">
        <v>37</v>
      </c>
      <c r="B161" s="151"/>
      <c r="C161" s="151"/>
      <c r="D161" s="152"/>
      <c r="E161" s="53" t="s">
        <v>341</v>
      </c>
      <c r="F161" s="153" t="s">
        <v>273</v>
      </c>
      <c r="G161" s="154"/>
      <c r="H161" s="155" t="s">
        <v>35</v>
      </c>
      <c r="I161" s="154"/>
      <c r="J161" s="150" t="s">
        <v>41</v>
      </c>
      <c r="K161" s="152"/>
      <c r="L161" s="33"/>
      <c r="M161" s="33"/>
      <c r="R161" s="18"/>
      <c r="S161" s="18"/>
      <c r="T161" s="18"/>
      <c r="U161" s="18"/>
    </row>
    <row r="162" spans="1:24" s="6" customFormat="1" ht="29.25" customHeight="1">
      <c r="A162" s="150" t="s">
        <v>37</v>
      </c>
      <c r="B162" s="151"/>
      <c r="C162" s="151"/>
      <c r="D162" s="152"/>
      <c r="E162" s="53" t="s">
        <v>112</v>
      </c>
      <c r="F162" s="153" t="s">
        <v>342</v>
      </c>
      <c r="G162" s="154"/>
      <c r="H162" s="155" t="s">
        <v>35</v>
      </c>
      <c r="I162" s="154"/>
      <c r="J162" s="150" t="s">
        <v>343</v>
      </c>
      <c r="K162" s="152"/>
      <c r="L162" s="33"/>
      <c r="O162" s="33"/>
      <c r="P162" s="33"/>
      <c r="U162" s="18"/>
      <c r="V162" s="18"/>
      <c r="W162" s="18"/>
      <c r="X162" s="18"/>
    </row>
    <row r="163" spans="1:24" s="9" customFormat="1" ht="29.25" customHeight="1">
      <c r="A163" s="150" t="s">
        <v>38</v>
      </c>
      <c r="B163" s="151"/>
      <c r="C163" s="151"/>
      <c r="D163" s="152"/>
      <c r="E163" s="53" t="s">
        <v>124</v>
      </c>
      <c r="F163" s="153" t="s">
        <v>344</v>
      </c>
      <c r="G163" s="154"/>
      <c r="H163" s="155" t="s">
        <v>201</v>
      </c>
      <c r="I163" s="154"/>
      <c r="J163" s="150" t="s">
        <v>343</v>
      </c>
      <c r="K163" s="152"/>
      <c r="L163" s="33"/>
      <c r="M163" s="6"/>
      <c r="O163" s="33"/>
      <c r="P163" s="33"/>
      <c r="Q163" s="6"/>
      <c r="U163" s="18"/>
      <c r="V163" s="18"/>
      <c r="W163" s="18"/>
      <c r="X163" s="18"/>
    </row>
    <row r="164" spans="1:24" s="6" customFormat="1" ht="29.25" customHeight="1">
      <c r="A164" s="150" t="s">
        <v>39</v>
      </c>
      <c r="B164" s="151"/>
      <c r="C164" s="151"/>
      <c r="D164" s="152"/>
      <c r="E164" s="53" t="s">
        <v>31</v>
      </c>
      <c r="F164" s="153" t="s">
        <v>32</v>
      </c>
      <c r="G164" s="154"/>
      <c r="H164" s="155" t="s">
        <v>12</v>
      </c>
      <c r="I164" s="154"/>
      <c r="J164" s="150" t="s">
        <v>33</v>
      </c>
      <c r="K164" s="152"/>
      <c r="L164" s="33"/>
      <c r="M164" s="34"/>
      <c r="N164" s="33"/>
      <c r="O164" s="18"/>
      <c r="U164" s="18"/>
      <c r="V164" s="18"/>
      <c r="W164" s="18"/>
      <c r="X164" s="18"/>
    </row>
    <row r="165" spans="1:26" s="6" customFormat="1" ht="29.25" customHeight="1">
      <c r="A165" s="150" t="s">
        <v>40</v>
      </c>
      <c r="B165" s="151"/>
      <c r="C165" s="151"/>
      <c r="D165" s="152"/>
      <c r="E165" s="36"/>
      <c r="F165" s="153"/>
      <c r="G165" s="154"/>
      <c r="H165" s="155"/>
      <c r="I165" s="154"/>
      <c r="J165" s="150" t="s">
        <v>41</v>
      </c>
      <c r="K165" s="152"/>
      <c r="L165" s="33"/>
      <c r="M165" s="34"/>
      <c r="N165" s="33"/>
      <c r="U165" s="18"/>
      <c r="V165" s="18"/>
      <c r="W165" s="18"/>
      <c r="X165" s="18"/>
      <c r="Y165" s="18"/>
      <c r="Z165" s="18"/>
    </row>
    <row r="166" spans="1:26" s="9" customFormat="1" ht="29.25" customHeight="1">
      <c r="A166" s="150" t="s">
        <v>42</v>
      </c>
      <c r="B166" s="151"/>
      <c r="C166" s="151"/>
      <c r="D166" s="152"/>
      <c r="E166" s="53" t="s">
        <v>346</v>
      </c>
      <c r="F166" s="153" t="s">
        <v>345</v>
      </c>
      <c r="G166" s="154"/>
      <c r="H166" s="155" t="s">
        <v>12</v>
      </c>
      <c r="I166" s="154"/>
      <c r="J166" s="150" t="s">
        <v>347</v>
      </c>
      <c r="K166" s="152"/>
      <c r="L166" s="33"/>
      <c r="M166" s="34"/>
      <c r="N166" s="33"/>
      <c r="O166" s="18"/>
      <c r="S166" s="6"/>
      <c r="U166" s="18"/>
      <c r="V166" s="18"/>
      <c r="W166" s="18"/>
      <c r="X166" s="18"/>
      <c r="Y166" s="18"/>
      <c r="Z166" s="18"/>
    </row>
  </sheetData>
  <sheetProtection/>
  <mergeCells count="429">
    <mergeCell ref="B37:T37"/>
    <mergeCell ref="A2:T2"/>
    <mergeCell ref="A3:T3"/>
    <mergeCell ref="A4:T4"/>
    <mergeCell ref="A5:T5"/>
    <mergeCell ref="R34:R35"/>
    <mergeCell ref="B33:T33"/>
    <mergeCell ref="B148:T148"/>
    <mergeCell ref="H68:H69"/>
    <mergeCell ref="I68:K68"/>
    <mergeCell ref="L68:N68"/>
    <mergeCell ref="O68:Q68"/>
    <mergeCell ref="R68:R69"/>
    <mergeCell ref="S68:S69"/>
    <mergeCell ref="S94:S95"/>
    <mergeCell ref="A165:D165"/>
    <mergeCell ref="F165:G165"/>
    <mergeCell ref="H165:I165"/>
    <mergeCell ref="J165:K165"/>
    <mergeCell ref="A166:D166"/>
    <mergeCell ref="F166:G166"/>
    <mergeCell ref="H166:I166"/>
    <mergeCell ref="J166:K166"/>
    <mergeCell ref="A163:D163"/>
    <mergeCell ref="F163:G163"/>
    <mergeCell ref="H163:I163"/>
    <mergeCell ref="J163:K163"/>
    <mergeCell ref="A164:D164"/>
    <mergeCell ref="F164:G164"/>
    <mergeCell ref="H164:I164"/>
    <mergeCell ref="J164:K164"/>
    <mergeCell ref="A161:D161"/>
    <mergeCell ref="F161:G161"/>
    <mergeCell ref="H161:I161"/>
    <mergeCell ref="J161:K161"/>
    <mergeCell ref="A162:D162"/>
    <mergeCell ref="F162:G162"/>
    <mergeCell ref="H162:I162"/>
    <mergeCell ref="J162:K162"/>
    <mergeCell ref="A159:D159"/>
    <mergeCell ref="F159:G159"/>
    <mergeCell ref="H159:I159"/>
    <mergeCell ref="J159:K159"/>
    <mergeCell ref="A160:D160"/>
    <mergeCell ref="F160:G160"/>
    <mergeCell ref="H160:I160"/>
    <mergeCell ref="J160:K160"/>
    <mergeCell ref="A157:D157"/>
    <mergeCell ref="F157:G157"/>
    <mergeCell ref="H157:I157"/>
    <mergeCell ref="J157:K157"/>
    <mergeCell ref="A158:D158"/>
    <mergeCell ref="F158:G158"/>
    <mergeCell ref="H158:I158"/>
    <mergeCell ref="J158:K158"/>
    <mergeCell ref="A155:D155"/>
    <mergeCell ref="F155:G155"/>
    <mergeCell ref="H155:I155"/>
    <mergeCell ref="J155:K155"/>
    <mergeCell ref="A156:D156"/>
    <mergeCell ref="F156:G156"/>
    <mergeCell ref="H156:I156"/>
    <mergeCell ref="J156:K156"/>
    <mergeCell ref="A154:K154"/>
    <mergeCell ref="I94:K94"/>
    <mergeCell ref="L94:N94"/>
    <mergeCell ref="O94:Q94"/>
    <mergeCell ref="R94:R95"/>
    <mergeCell ref="T34:T35"/>
    <mergeCell ref="H34:H35"/>
    <mergeCell ref="I34:K34"/>
    <mergeCell ref="L34:N34"/>
    <mergeCell ref="O34:Q34"/>
    <mergeCell ref="S34:S35"/>
    <mergeCell ref="S30:S31"/>
    <mergeCell ref="T30:T31"/>
    <mergeCell ref="A34:A35"/>
    <mergeCell ref="B34:B35"/>
    <mergeCell ref="C34:C35"/>
    <mergeCell ref="D34:D35"/>
    <mergeCell ref="E34:E35"/>
    <mergeCell ref="F34:F35"/>
    <mergeCell ref="G34:G35"/>
    <mergeCell ref="G30:G31"/>
    <mergeCell ref="H30:H31"/>
    <mergeCell ref="I30:K30"/>
    <mergeCell ref="L30:N30"/>
    <mergeCell ref="O30:Q30"/>
    <mergeCell ref="R30:R31"/>
    <mergeCell ref="A30:A31"/>
    <mergeCell ref="B30:B31"/>
    <mergeCell ref="C30:C31"/>
    <mergeCell ref="D30:D31"/>
    <mergeCell ref="E30:E31"/>
    <mergeCell ref="F30:F31"/>
    <mergeCell ref="L26:N26"/>
    <mergeCell ref="O26:Q26"/>
    <mergeCell ref="R26:R27"/>
    <mergeCell ref="S26:S27"/>
    <mergeCell ref="T26:T27"/>
    <mergeCell ref="F26:F27"/>
    <mergeCell ref="G26:G27"/>
    <mergeCell ref="H26:H27"/>
    <mergeCell ref="I26:K26"/>
    <mergeCell ref="L22:N22"/>
    <mergeCell ref="O22:Q22"/>
    <mergeCell ref="R22:R23"/>
    <mergeCell ref="S22:S23"/>
    <mergeCell ref="T22:T23"/>
    <mergeCell ref="A26:A27"/>
    <mergeCell ref="B26:B27"/>
    <mergeCell ref="C26:C27"/>
    <mergeCell ref="D26:D27"/>
    <mergeCell ref="E26:E27"/>
    <mergeCell ref="T18:T19"/>
    <mergeCell ref="A22:A23"/>
    <mergeCell ref="B22:B23"/>
    <mergeCell ref="C22:C23"/>
    <mergeCell ref="D22:D23"/>
    <mergeCell ref="E22:E23"/>
    <mergeCell ref="F22:F23"/>
    <mergeCell ref="G22:G23"/>
    <mergeCell ref="H22:H23"/>
    <mergeCell ref="H18:H19"/>
    <mergeCell ref="H94:H95"/>
    <mergeCell ref="F94:F95"/>
    <mergeCell ref="S18:S19"/>
    <mergeCell ref="A18:A19"/>
    <mergeCell ref="B18:B19"/>
    <mergeCell ref="C18:C19"/>
    <mergeCell ref="D18:D19"/>
    <mergeCell ref="E18:E19"/>
    <mergeCell ref="F18:F19"/>
    <mergeCell ref="G18:G19"/>
    <mergeCell ref="A94:A95"/>
    <mergeCell ref="B94:B95"/>
    <mergeCell ref="C94:C95"/>
    <mergeCell ref="D94:D95"/>
    <mergeCell ref="E94:E95"/>
    <mergeCell ref="G94:G95"/>
    <mergeCell ref="R89:R90"/>
    <mergeCell ref="S89:S90"/>
    <mergeCell ref="S84:S85"/>
    <mergeCell ref="T84:T85"/>
    <mergeCell ref="R84:R85"/>
    <mergeCell ref="T94:T95"/>
    <mergeCell ref="T89:T90"/>
    <mergeCell ref="A89:A90"/>
    <mergeCell ref="B89:B90"/>
    <mergeCell ref="C89:C90"/>
    <mergeCell ref="D89:D90"/>
    <mergeCell ref="E89:E90"/>
    <mergeCell ref="F89:F90"/>
    <mergeCell ref="G89:G90"/>
    <mergeCell ref="G84:G85"/>
    <mergeCell ref="H84:H85"/>
    <mergeCell ref="I84:K84"/>
    <mergeCell ref="L84:N84"/>
    <mergeCell ref="O84:Q84"/>
    <mergeCell ref="L89:N89"/>
    <mergeCell ref="O89:Q89"/>
    <mergeCell ref="H89:H90"/>
    <mergeCell ref="I89:K89"/>
    <mergeCell ref="A84:A85"/>
    <mergeCell ref="B84:B85"/>
    <mergeCell ref="C84:C85"/>
    <mergeCell ref="D84:D85"/>
    <mergeCell ref="E84:E85"/>
    <mergeCell ref="F84:F85"/>
    <mergeCell ref="O79:Q79"/>
    <mergeCell ref="R79:R80"/>
    <mergeCell ref="S79:S80"/>
    <mergeCell ref="T79:T80"/>
    <mergeCell ref="A79:A80"/>
    <mergeCell ref="B79:B80"/>
    <mergeCell ref="C79:C80"/>
    <mergeCell ref="D79:D80"/>
    <mergeCell ref="E79:E80"/>
    <mergeCell ref="F79:F80"/>
    <mergeCell ref="G79:G80"/>
    <mergeCell ref="H79:H80"/>
    <mergeCell ref="I79:K79"/>
    <mergeCell ref="I74:K74"/>
    <mergeCell ref="L74:N74"/>
    <mergeCell ref="F74:F75"/>
    <mergeCell ref="G74:G75"/>
    <mergeCell ref="H74:H75"/>
    <mergeCell ref="L79:N79"/>
    <mergeCell ref="O74:Q74"/>
    <mergeCell ref="R74:R75"/>
    <mergeCell ref="S74:S75"/>
    <mergeCell ref="T74:T75"/>
    <mergeCell ref="T68:T69"/>
    <mergeCell ref="A74:A75"/>
    <mergeCell ref="B74:B75"/>
    <mergeCell ref="C74:C75"/>
    <mergeCell ref="D74:D75"/>
    <mergeCell ref="E74:E75"/>
    <mergeCell ref="T62:T63"/>
    <mergeCell ref="A68:A69"/>
    <mergeCell ref="B68:B69"/>
    <mergeCell ref="C68:C69"/>
    <mergeCell ref="D68:D69"/>
    <mergeCell ref="E68:E69"/>
    <mergeCell ref="O62:Q62"/>
    <mergeCell ref="R62:R63"/>
    <mergeCell ref="A62:A63"/>
    <mergeCell ref="B62:B63"/>
    <mergeCell ref="I55:K55"/>
    <mergeCell ref="F68:F69"/>
    <mergeCell ref="G68:G69"/>
    <mergeCell ref="G62:G63"/>
    <mergeCell ref="H62:H63"/>
    <mergeCell ref="I62:K62"/>
    <mergeCell ref="C62:C63"/>
    <mergeCell ref="D62:D63"/>
    <mergeCell ref="E62:E63"/>
    <mergeCell ref="F62:F63"/>
    <mergeCell ref="L62:N62"/>
    <mergeCell ref="T142:T143"/>
    <mergeCell ref="O136:Q136"/>
    <mergeCell ref="S62:S63"/>
    <mergeCell ref="C142:C143"/>
    <mergeCell ref="D142:D143"/>
    <mergeCell ref="S55:S56"/>
    <mergeCell ref="T55:T56"/>
    <mergeCell ref="L50:N50"/>
    <mergeCell ref="O50:Q50"/>
    <mergeCell ref="R50:R51"/>
    <mergeCell ref="S50:S51"/>
    <mergeCell ref="T50:T51"/>
    <mergeCell ref="D55:D56"/>
    <mergeCell ref="E55:E56"/>
    <mergeCell ref="F55:F56"/>
    <mergeCell ref="C55:C56"/>
    <mergeCell ref="T149:T150"/>
    <mergeCell ref="O149:Q149"/>
    <mergeCell ref="R149:R150"/>
    <mergeCell ref="S149:S150"/>
    <mergeCell ref="S142:S143"/>
    <mergeCell ref="L55:N55"/>
    <mergeCell ref="I149:K149"/>
    <mergeCell ref="L149:N149"/>
    <mergeCell ref="L136:N136"/>
    <mergeCell ref="A136:A137"/>
    <mergeCell ref="B136:B137"/>
    <mergeCell ref="B149:B150"/>
    <mergeCell ref="C149:C150"/>
    <mergeCell ref="B141:T141"/>
    <mergeCell ref="D149:D150"/>
    <mergeCell ref="E149:E150"/>
    <mergeCell ref="F149:F150"/>
    <mergeCell ref="H50:H51"/>
    <mergeCell ref="H149:H150"/>
    <mergeCell ref="A50:A51"/>
    <mergeCell ref="B50:B51"/>
    <mergeCell ref="G149:G150"/>
    <mergeCell ref="G142:G143"/>
    <mergeCell ref="B135:T135"/>
    <mergeCell ref="A142:A143"/>
    <mergeCell ref="B142:B143"/>
    <mergeCell ref="E142:E143"/>
    <mergeCell ref="F142:F143"/>
    <mergeCell ref="A149:A150"/>
    <mergeCell ref="R136:R137"/>
    <mergeCell ref="S136:S137"/>
    <mergeCell ref="T136:T137"/>
    <mergeCell ref="I136:K136"/>
    <mergeCell ref="H142:H143"/>
    <mergeCell ref="I142:K142"/>
    <mergeCell ref="L142:N142"/>
    <mergeCell ref="R142:R143"/>
    <mergeCell ref="O142:Q142"/>
    <mergeCell ref="R125:R126"/>
    <mergeCell ref="S125:S126"/>
    <mergeCell ref="T125:T126"/>
    <mergeCell ref="C136:C137"/>
    <mergeCell ref="D136:D137"/>
    <mergeCell ref="E136:E137"/>
    <mergeCell ref="F136:F137"/>
    <mergeCell ref="G136:G137"/>
    <mergeCell ref="H136:H137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12:K112"/>
    <mergeCell ref="L112:N112"/>
    <mergeCell ref="O112:Q112"/>
    <mergeCell ref="B124:T124"/>
    <mergeCell ref="I125:K125"/>
    <mergeCell ref="L125:N125"/>
    <mergeCell ref="O125:Q125"/>
    <mergeCell ref="R112:R113"/>
    <mergeCell ref="S112:S113"/>
    <mergeCell ref="S106:S107"/>
    <mergeCell ref="I106:K106"/>
    <mergeCell ref="L106:N106"/>
    <mergeCell ref="O106:Q106"/>
    <mergeCell ref="R106:R107"/>
    <mergeCell ref="B111:T111"/>
    <mergeCell ref="T112:T113"/>
    <mergeCell ref="H112:H113"/>
    <mergeCell ref="T106:T107"/>
    <mergeCell ref="A112:A113"/>
    <mergeCell ref="B112:B113"/>
    <mergeCell ref="C112:C113"/>
    <mergeCell ref="D112:D113"/>
    <mergeCell ref="E112:E113"/>
    <mergeCell ref="F112:F113"/>
    <mergeCell ref="G112:G113"/>
    <mergeCell ref="G106:G107"/>
    <mergeCell ref="H106:H107"/>
    <mergeCell ref="C100:C101"/>
    <mergeCell ref="D100:D101"/>
    <mergeCell ref="E100:E101"/>
    <mergeCell ref="G100:G101"/>
    <mergeCell ref="A106:A107"/>
    <mergeCell ref="B106:B107"/>
    <mergeCell ref="C106:C107"/>
    <mergeCell ref="D106:D107"/>
    <mergeCell ref="E106:E107"/>
    <mergeCell ref="F106:F107"/>
    <mergeCell ref="H46:H47"/>
    <mergeCell ref="L100:N100"/>
    <mergeCell ref="I50:K50"/>
    <mergeCell ref="G50:G51"/>
    <mergeCell ref="O100:Q100"/>
    <mergeCell ref="R100:R101"/>
    <mergeCell ref="O55:Q55"/>
    <mergeCell ref="R55:R56"/>
    <mergeCell ref="G55:G56"/>
    <mergeCell ref="H55:H56"/>
    <mergeCell ref="A46:A47"/>
    <mergeCell ref="B46:B47"/>
    <mergeCell ref="C46:C47"/>
    <mergeCell ref="D46:D47"/>
    <mergeCell ref="E46:E47"/>
    <mergeCell ref="F100:F101"/>
    <mergeCell ref="A55:A56"/>
    <mergeCell ref="B55:B56"/>
    <mergeCell ref="F46:F47"/>
    <mergeCell ref="A100:A101"/>
    <mergeCell ref="S38:S39"/>
    <mergeCell ref="O46:Q46"/>
    <mergeCell ref="R46:R47"/>
    <mergeCell ref="S46:S47"/>
    <mergeCell ref="T46:T47"/>
    <mergeCell ref="T38:T39"/>
    <mergeCell ref="B45:T45"/>
    <mergeCell ref="I46:K46"/>
    <mergeCell ref="L46:N46"/>
    <mergeCell ref="G46:G47"/>
    <mergeCell ref="H38:H39"/>
    <mergeCell ref="I38:K38"/>
    <mergeCell ref="L38:N38"/>
    <mergeCell ref="O38:Q38"/>
    <mergeCell ref="R38:R39"/>
    <mergeCell ref="I18:K18"/>
    <mergeCell ref="L18:N18"/>
    <mergeCell ref="O18:Q18"/>
    <mergeCell ref="R18:R19"/>
    <mergeCell ref="I22:K22"/>
    <mergeCell ref="S13:S14"/>
    <mergeCell ref="T13:T14"/>
    <mergeCell ref="A38:A39"/>
    <mergeCell ref="B38:B39"/>
    <mergeCell ref="C38:C39"/>
    <mergeCell ref="D38:D39"/>
    <mergeCell ref="E38:E39"/>
    <mergeCell ref="F38:F39"/>
    <mergeCell ref="G38:G39"/>
    <mergeCell ref="G13:G14"/>
    <mergeCell ref="R13:R14"/>
    <mergeCell ref="R8:R9"/>
    <mergeCell ref="H8:H9"/>
    <mergeCell ref="I8:K8"/>
    <mergeCell ref="L8:N8"/>
    <mergeCell ref="O8:Q8"/>
    <mergeCell ref="A13:A14"/>
    <mergeCell ref="B13:B14"/>
    <mergeCell ref="C13:C14"/>
    <mergeCell ref="D13:D14"/>
    <mergeCell ref="E13:E14"/>
    <mergeCell ref="F13:F14"/>
    <mergeCell ref="A6:T6"/>
    <mergeCell ref="A8:A9"/>
    <mergeCell ref="B8:B9"/>
    <mergeCell ref="C8:C9"/>
    <mergeCell ref="D8:D9"/>
    <mergeCell ref="E8:E9"/>
    <mergeCell ref="S8:S9"/>
    <mergeCell ref="T8:T9"/>
    <mergeCell ref="F8:F9"/>
    <mergeCell ref="G8:G9"/>
    <mergeCell ref="B7:T7"/>
    <mergeCell ref="B12:T12"/>
    <mergeCell ref="B17:T17"/>
    <mergeCell ref="B21:T21"/>
    <mergeCell ref="B25:T25"/>
    <mergeCell ref="B29:T29"/>
    <mergeCell ref="H13:H14"/>
    <mergeCell ref="I13:K13"/>
    <mergeCell ref="L13:N13"/>
    <mergeCell ref="O13:Q13"/>
    <mergeCell ref="B49:T49"/>
    <mergeCell ref="B54:T54"/>
    <mergeCell ref="B61:T61"/>
    <mergeCell ref="B67:T67"/>
    <mergeCell ref="B73:T73"/>
    <mergeCell ref="B78:T78"/>
    <mergeCell ref="C50:C51"/>
    <mergeCell ref="D50:D51"/>
    <mergeCell ref="E50:E51"/>
    <mergeCell ref="F50:F51"/>
    <mergeCell ref="B83:T83"/>
    <mergeCell ref="B88:T88"/>
    <mergeCell ref="B93:T93"/>
    <mergeCell ref="B99:T99"/>
    <mergeCell ref="B105:T105"/>
    <mergeCell ref="H100:H101"/>
    <mergeCell ref="I100:K100"/>
    <mergeCell ref="S100:S101"/>
    <mergeCell ref="T100:T101"/>
    <mergeCell ref="B100:B101"/>
  </mergeCells>
  <printOptions/>
  <pageMargins left="0.11811023622047245" right="0.11811023622047245" top="0.7480314960629921" bottom="0.15748031496062992" header="0" footer="0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A49"/>
  <sheetViews>
    <sheetView zoomScale="60" zoomScaleNormal="60" zoomScalePageLayoutView="0" workbookViewId="0" topLeftCell="A28">
      <selection activeCell="I55" sqref="I55"/>
    </sheetView>
  </sheetViews>
  <sheetFormatPr defaultColWidth="9.140625" defaultRowHeight="15"/>
  <cols>
    <col min="1" max="1" width="7.140625" style="18" customWidth="1"/>
    <col min="2" max="2" width="12.28125" style="19" customWidth="1"/>
    <col min="3" max="3" width="11.140625" style="19" customWidth="1"/>
    <col min="4" max="4" width="7.421875" style="19" customWidth="1"/>
    <col min="5" max="5" width="8.8515625" style="19" customWidth="1"/>
    <col min="6" max="6" width="33.140625" style="19" customWidth="1"/>
    <col min="7" max="7" width="20.57421875" style="20" customWidth="1"/>
    <col min="8" max="8" width="9.28125" style="19" bestFit="1" customWidth="1"/>
    <col min="9" max="9" width="9.140625" style="19" customWidth="1"/>
    <col min="10" max="10" width="51.421875" style="20" customWidth="1"/>
    <col min="11" max="11" width="12.00390625" style="19" customWidth="1"/>
    <col min="12" max="12" width="10.8515625" style="19" customWidth="1"/>
    <col min="13" max="13" width="27.28125" style="17" customWidth="1"/>
    <col min="14" max="14" width="22.28125" style="16" customWidth="1"/>
    <col min="15" max="15" width="10.421875" style="18" customWidth="1"/>
    <col min="16" max="16" width="10.140625" style="18" customWidth="1"/>
    <col min="17" max="17" width="16.421875" style="18" customWidth="1"/>
    <col min="18" max="18" width="19.8515625" style="18" customWidth="1"/>
    <col min="19" max="19" width="13.28125" style="18" customWidth="1"/>
    <col min="20" max="16384" width="9.140625" style="18" customWidth="1"/>
  </cols>
  <sheetData>
    <row r="2" spans="1:24" s="9" customFormat="1" ht="23.25" customHeight="1">
      <c r="A2" s="141" t="s">
        <v>27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63"/>
      <c r="P2" s="67"/>
      <c r="Q2" s="64"/>
      <c r="R2" s="65"/>
      <c r="S2" s="63"/>
      <c r="T2" s="63"/>
      <c r="U2" s="63"/>
      <c r="V2" s="63"/>
      <c r="W2" s="63"/>
      <c r="X2" s="63"/>
    </row>
    <row r="3" spans="1:24" s="9" customFormat="1" ht="33" customHeight="1">
      <c r="A3" s="156" t="s">
        <v>53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  <c r="O3" s="63"/>
      <c r="P3" s="67"/>
      <c r="Q3" s="46"/>
      <c r="R3" s="65"/>
      <c r="S3" s="63"/>
      <c r="T3" s="63"/>
      <c r="U3" s="63"/>
      <c r="V3" s="63"/>
      <c r="W3" s="63"/>
      <c r="X3" s="63"/>
    </row>
    <row r="4" spans="1:24" s="9" customFormat="1" ht="24" customHeight="1">
      <c r="A4" s="164" t="s">
        <v>265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36"/>
      <c r="O4" s="63"/>
      <c r="P4" s="67"/>
      <c r="Q4" s="66"/>
      <c r="R4" s="65"/>
      <c r="S4" s="63"/>
      <c r="T4" s="63"/>
      <c r="U4" s="63"/>
      <c r="V4" s="63"/>
      <c r="W4" s="63"/>
      <c r="X4" s="63"/>
    </row>
    <row r="5" spans="1:24" s="9" customFormat="1" ht="24" customHeight="1">
      <c r="A5" s="164" t="s">
        <v>261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6"/>
      <c r="O5" s="63"/>
      <c r="P5" s="67"/>
      <c r="Q5" s="66"/>
      <c r="R5" s="65"/>
      <c r="S5" s="63"/>
      <c r="T5" s="63"/>
      <c r="U5" s="63"/>
      <c r="V5" s="63"/>
      <c r="W5" s="63"/>
      <c r="X5" s="63"/>
    </row>
    <row r="6" spans="1:14" s="9" customFormat="1" ht="27.75" customHeight="1">
      <c r="A6" s="141" t="s">
        <v>263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s="61" customFormat="1" ht="27.75" customHeight="1">
      <c r="A7" s="167" t="s">
        <v>259</v>
      </c>
      <c r="B7" s="168"/>
      <c r="C7" s="168"/>
      <c r="D7" s="162" t="s">
        <v>260</v>
      </c>
      <c r="E7" s="163"/>
      <c r="F7" s="163"/>
      <c r="G7" s="128" t="s">
        <v>367</v>
      </c>
      <c r="H7" s="129"/>
      <c r="I7" s="129"/>
      <c r="J7" s="129"/>
      <c r="K7" s="129"/>
      <c r="L7" s="129"/>
      <c r="M7" s="129"/>
      <c r="N7" s="129"/>
    </row>
    <row r="8" spans="1:14" s="6" customFormat="1" ht="33" customHeight="1">
      <c r="A8" s="41" t="s">
        <v>2</v>
      </c>
      <c r="B8" s="41" t="s">
        <v>3</v>
      </c>
      <c r="C8" s="101" t="s">
        <v>26</v>
      </c>
      <c r="D8" s="41" t="s">
        <v>4</v>
      </c>
      <c r="E8" s="41" t="s">
        <v>5</v>
      </c>
      <c r="F8" s="41" t="s">
        <v>0</v>
      </c>
      <c r="G8" s="39" t="s">
        <v>19</v>
      </c>
      <c r="H8" s="41" t="s">
        <v>17</v>
      </c>
      <c r="I8" s="41" t="s">
        <v>6</v>
      </c>
      <c r="J8" s="41" t="s">
        <v>7</v>
      </c>
      <c r="K8" s="41" t="s">
        <v>8</v>
      </c>
      <c r="L8" s="41" t="s">
        <v>9</v>
      </c>
      <c r="M8" s="41" t="s">
        <v>10</v>
      </c>
      <c r="N8" s="41" t="s">
        <v>1</v>
      </c>
    </row>
    <row r="9" spans="1:14" s="6" customFormat="1" ht="42.75" customHeight="1">
      <c r="A9" s="3">
        <v>73</v>
      </c>
      <c r="B9" s="77">
        <v>1</v>
      </c>
      <c r="C9" s="102">
        <f>SUM(L9/H9)</f>
        <v>47.916666666666664</v>
      </c>
      <c r="D9" s="1"/>
      <c r="E9" s="54" t="s">
        <v>247</v>
      </c>
      <c r="F9" s="30" t="s">
        <v>227</v>
      </c>
      <c r="G9" s="47" t="s">
        <v>246</v>
      </c>
      <c r="H9" s="2">
        <v>84</v>
      </c>
      <c r="I9" s="5">
        <v>35</v>
      </c>
      <c r="J9" s="62" t="s">
        <v>641</v>
      </c>
      <c r="K9" s="75">
        <v>115</v>
      </c>
      <c r="L9" s="2">
        <f>SUM(K9*I9)</f>
        <v>4025</v>
      </c>
      <c r="M9" s="103" t="s">
        <v>357</v>
      </c>
      <c r="N9" s="3" t="s">
        <v>228</v>
      </c>
    </row>
    <row r="10" spans="1:14" s="6" customFormat="1" ht="42.75" customHeight="1" thickBot="1">
      <c r="A10" s="3">
        <v>74</v>
      </c>
      <c r="B10" s="77">
        <v>2</v>
      </c>
      <c r="C10" s="102">
        <f>SUM(L10/H10)</f>
        <v>5.989304812834225</v>
      </c>
      <c r="D10" s="1"/>
      <c r="E10" s="54"/>
      <c r="F10" s="30" t="s">
        <v>229</v>
      </c>
      <c r="G10" s="47" t="s">
        <v>249</v>
      </c>
      <c r="H10" s="2">
        <v>93.5</v>
      </c>
      <c r="I10" s="5">
        <v>35</v>
      </c>
      <c r="J10" s="62" t="s">
        <v>248</v>
      </c>
      <c r="K10" s="31">
        <v>16</v>
      </c>
      <c r="L10" s="2">
        <f>SUM(K10*I10)</f>
        <v>560</v>
      </c>
      <c r="M10" s="3" t="s">
        <v>331</v>
      </c>
      <c r="N10" s="3" t="s">
        <v>228</v>
      </c>
    </row>
    <row r="11" spans="1:19" s="86" customFormat="1" ht="21" customHeight="1" thickBot="1">
      <c r="A11" s="173" t="s">
        <v>348</v>
      </c>
      <c r="B11" s="174"/>
      <c r="C11" s="174"/>
      <c r="D11" s="174"/>
      <c r="E11" s="174"/>
      <c r="F11" s="169" t="s">
        <v>349</v>
      </c>
      <c r="G11" s="170"/>
      <c r="H11" s="170"/>
      <c r="I11" s="170"/>
      <c r="J11" s="170"/>
      <c r="K11" s="170"/>
      <c r="L11" s="171"/>
      <c r="M11" s="171"/>
      <c r="N11" s="171"/>
      <c r="O11" s="171"/>
      <c r="P11" s="171"/>
      <c r="Q11" s="171"/>
      <c r="R11" s="171"/>
      <c r="S11" s="172"/>
    </row>
    <row r="12" spans="1:19" ht="33" customHeight="1" thickBot="1">
      <c r="A12" s="87" t="s">
        <v>2</v>
      </c>
      <c r="B12" s="88" t="s">
        <v>3</v>
      </c>
      <c r="C12" s="89" t="s">
        <v>350</v>
      </c>
      <c r="D12" s="90" t="s">
        <v>4</v>
      </c>
      <c r="E12" s="88" t="s">
        <v>5</v>
      </c>
      <c r="F12" s="88" t="s">
        <v>0</v>
      </c>
      <c r="G12" s="88" t="s">
        <v>351</v>
      </c>
      <c r="H12" s="88" t="s">
        <v>17</v>
      </c>
      <c r="I12" s="88" t="s">
        <v>6</v>
      </c>
      <c r="J12" s="88" t="s">
        <v>7</v>
      </c>
      <c r="K12" s="88" t="s">
        <v>352</v>
      </c>
      <c r="L12" s="88" t="s">
        <v>9</v>
      </c>
      <c r="M12" s="88" t="s">
        <v>353</v>
      </c>
      <c r="N12" s="91" t="s">
        <v>350</v>
      </c>
      <c r="O12" s="88" t="s">
        <v>354</v>
      </c>
      <c r="P12" s="91" t="s">
        <v>350</v>
      </c>
      <c r="Q12" s="88" t="s">
        <v>355</v>
      </c>
      <c r="R12" s="88" t="s">
        <v>10</v>
      </c>
      <c r="S12" s="92" t="s">
        <v>1</v>
      </c>
    </row>
    <row r="13" spans="1:19" s="6" customFormat="1" ht="42.75" customHeight="1">
      <c r="A13" s="39">
        <v>75</v>
      </c>
      <c r="B13" s="93"/>
      <c r="C13" s="94">
        <f>SUM(Q13*I13/H13)</f>
        <v>137.08333333333334</v>
      </c>
      <c r="D13" s="40"/>
      <c r="E13" s="54" t="s">
        <v>247</v>
      </c>
      <c r="F13" s="30" t="s">
        <v>227</v>
      </c>
      <c r="G13" s="8" t="s">
        <v>246</v>
      </c>
      <c r="H13" s="2">
        <v>84</v>
      </c>
      <c r="I13" s="5">
        <v>35</v>
      </c>
      <c r="J13" s="62" t="s">
        <v>641</v>
      </c>
      <c r="K13" s="96">
        <v>115</v>
      </c>
      <c r="L13" s="95">
        <f>SUM(K13*I13)</f>
        <v>4025</v>
      </c>
      <c r="M13" s="97">
        <v>112</v>
      </c>
      <c r="N13" s="98">
        <f>SUM(M13*I13/H13)</f>
        <v>46.666666666666664</v>
      </c>
      <c r="O13" s="97">
        <v>102</v>
      </c>
      <c r="P13" s="98">
        <f>SUM(O13*I13/H13)</f>
        <v>42.5</v>
      </c>
      <c r="Q13" s="99">
        <f>SUM(K13+M13+O13)</f>
        <v>329</v>
      </c>
      <c r="R13" s="100" t="s">
        <v>356</v>
      </c>
      <c r="S13" s="3" t="s">
        <v>228</v>
      </c>
    </row>
    <row r="14" spans="1:14" s="26" customFormat="1" ht="22.5" customHeight="1">
      <c r="A14" s="42"/>
      <c r="B14" s="161" t="s">
        <v>368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</row>
    <row r="15" spans="1:14" s="6" customFormat="1" ht="33" customHeight="1">
      <c r="A15" s="41" t="s">
        <v>2</v>
      </c>
      <c r="B15" s="41" t="s">
        <v>3</v>
      </c>
      <c r="C15" s="101" t="s">
        <v>26</v>
      </c>
      <c r="D15" s="41" t="s">
        <v>4</v>
      </c>
      <c r="E15" s="41" t="s">
        <v>5</v>
      </c>
      <c r="F15" s="41" t="s">
        <v>0</v>
      </c>
      <c r="G15" s="39" t="s">
        <v>19</v>
      </c>
      <c r="H15" s="41" t="s">
        <v>17</v>
      </c>
      <c r="I15" s="41" t="s">
        <v>6</v>
      </c>
      <c r="J15" s="41" t="s">
        <v>7</v>
      </c>
      <c r="K15" s="41" t="s">
        <v>8</v>
      </c>
      <c r="L15" s="41" t="s">
        <v>9</v>
      </c>
      <c r="M15" s="41" t="s">
        <v>10</v>
      </c>
      <c r="N15" s="41" t="s">
        <v>1</v>
      </c>
    </row>
    <row r="16" spans="1:27" s="51" customFormat="1" ht="42.75" customHeight="1">
      <c r="A16" s="3">
        <v>76</v>
      </c>
      <c r="B16" s="78">
        <v>1</v>
      </c>
      <c r="C16" s="102">
        <f aca="true" t="shared" si="0" ref="C16:C22">SUM(L16/H16)</f>
        <v>53.211009174311926</v>
      </c>
      <c r="D16" s="1"/>
      <c r="E16" s="54" t="s">
        <v>240</v>
      </c>
      <c r="F16" s="30" t="s">
        <v>238</v>
      </c>
      <c r="G16" s="47" t="s">
        <v>254</v>
      </c>
      <c r="H16" s="2">
        <v>59.95</v>
      </c>
      <c r="I16" s="5">
        <v>55</v>
      </c>
      <c r="J16" s="62" t="s">
        <v>241</v>
      </c>
      <c r="K16" s="31">
        <v>58</v>
      </c>
      <c r="L16" s="49">
        <f aca="true" t="shared" si="1" ref="L16:L22">SUM(K16*I16)</f>
        <v>3190</v>
      </c>
      <c r="M16" s="103" t="s">
        <v>358</v>
      </c>
      <c r="N16" s="3" t="s">
        <v>223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14" s="6" customFormat="1" ht="42.75" customHeight="1">
      <c r="A17" s="3">
        <v>77</v>
      </c>
      <c r="B17" s="78">
        <v>2</v>
      </c>
      <c r="C17" s="102">
        <f t="shared" si="0"/>
        <v>47.30320699708455</v>
      </c>
      <c r="D17" s="1"/>
      <c r="E17" s="54" t="s">
        <v>243</v>
      </c>
      <c r="F17" s="30" t="s">
        <v>224</v>
      </c>
      <c r="G17" s="47" t="s">
        <v>242</v>
      </c>
      <c r="H17" s="2">
        <v>68.6</v>
      </c>
      <c r="I17" s="5">
        <v>55</v>
      </c>
      <c r="J17" s="62" t="s">
        <v>244</v>
      </c>
      <c r="K17" s="31">
        <v>59</v>
      </c>
      <c r="L17" s="49">
        <f t="shared" si="1"/>
        <v>3245</v>
      </c>
      <c r="M17" s="103" t="s">
        <v>358</v>
      </c>
      <c r="N17" s="3" t="s">
        <v>64</v>
      </c>
    </row>
    <row r="18" spans="1:14" s="6" customFormat="1" ht="42.75" customHeight="1">
      <c r="A18" s="3">
        <v>78</v>
      </c>
      <c r="B18" s="78">
        <v>3</v>
      </c>
      <c r="C18" s="102">
        <f t="shared" si="0"/>
        <v>46.248382923674</v>
      </c>
      <c r="D18" s="1"/>
      <c r="E18" s="54" t="s">
        <v>245</v>
      </c>
      <c r="F18" s="30" t="s">
        <v>225</v>
      </c>
      <c r="G18" s="47" t="s">
        <v>255</v>
      </c>
      <c r="H18" s="2">
        <v>77.3</v>
      </c>
      <c r="I18" s="5">
        <v>55</v>
      </c>
      <c r="J18" s="62" t="s">
        <v>232</v>
      </c>
      <c r="K18" s="31">
        <v>65</v>
      </c>
      <c r="L18" s="49">
        <f t="shared" si="1"/>
        <v>3575</v>
      </c>
      <c r="M18" s="103" t="s">
        <v>358</v>
      </c>
      <c r="N18" s="3" t="s">
        <v>228</v>
      </c>
    </row>
    <row r="19" spans="1:14" s="6" customFormat="1" ht="42.75" customHeight="1">
      <c r="A19" s="3">
        <v>79</v>
      </c>
      <c r="B19" s="78">
        <v>4</v>
      </c>
      <c r="C19" s="102">
        <f t="shared" si="0"/>
        <v>44.946236559139784</v>
      </c>
      <c r="D19" s="1"/>
      <c r="E19" s="54" t="s">
        <v>159</v>
      </c>
      <c r="F19" s="30" t="s">
        <v>157</v>
      </c>
      <c r="G19" s="47" t="s">
        <v>158</v>
      </c>
      <c r="H19" s="2">
        <v>93</v>
      </c>
      <c r="I19" s="5">
        <v>55</v>
      </c>
      <c r="J19" s="62" t="s">
        <v>160</v>
      </c>
      <c r="K19" s="31">
        <v>76</v>
      </c>
      <c r="L19" s="49">
        <f t="shared" si="1"/>
        <v>4180</v>
      </c>
      <c r="M19" s="103" t="s">
        <v>358</v>
      </c>
      <c r="N19" s="3" t="s">
        <v>166</v>
      </c>
    </row>
    <row r="20" spans="1:27" s="6" customFormat="1" ht="42.75" customHeight="1">
      <c r="A20" s="3">
        <v>80</v>
      </c>
      <c r="B20" s="78">
        <v>5</v>
      </c>
      <c r="C20" s="102">
        <f t="shared" si="0"/>
        <v>41.49774774774775</v>
      </c>
      <c r="D20" s="1"/>
      <c r="E20" s="54" t="s">
        <v>61</v>
      </c>
      <c r="F20" s="30" t="s">
        <v>62</v>
      </c>
      <c r="G20" s="47" t="s">
        <v>63</v>
      </c>
      <c r="H20" s="49">
        <v>88.8</v>
      </c>
      <c r="I20" s="50">
        <v>55</v>
      </c>
      <c r="J20" s="62" t="s">
        <v>65</v>
      </c>
      <c r="K20" s="31">
        <v>67</v>
      </c>
      <c r="L20" s="49">
        <f t="shared" si="1"/>
        <v>3685</v>
      </c>
      <c r="M20" s="104" t="s">
        <v>320</v>
      </c>
      <c r="N20" s="48" t="s">
        <v>64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14" s="6" customFormat="1" ht="42.75" customHeight="1">
      <c r="A21" s="3">
        <v>81</v>
      </c>
      <c r="B21" s="78">
        <v>6</v>
      </c>
      <c r="C21" s="102">
        <f t="shared" si="0"/>
        <v>29.235880398671096</v>
      </c>
      <c r="D21" s="1"/>
      <c r="E21" s="54" t="s">
        <v>237</v>
      </c>
      <c r="F21" s="30" t="s">
        <v>222</v>
      </c>
      <c r="G21" s="47" t="s">
        <v>253</v>
      </c>
      <c r="H21" s="2">
        <v>90.3</v>
      </c>
      <c r="I21" s="5">
        <v>55</v>
      </c>
      <c r="J21" s="62" t="s">
        <v>236</v>
      </c>
      <c r="K21" s="31">
        <v>48</v>
      </c>
      <c r="L21" s="49">
        <f t="shared" si="1"/>
        <v>2640</v>
      </c>
      <c r="M21" s="104" t="s">
        <v>318</v>
      </c>
      <c r="N21" s="3" t="s">
        <v>64</v>
      </c>
    </row>
    <row r="22" spans="1:14" s="6" customFormat="1" ht="42.75" customHeight="1">
      <c r="A22" s="3">
        <v>82</v>
      </c>
      <c r="B22" s="78">
        <v>7</v>
      </c>
      <c r="C22" s="102">
        <f t="shared" si="0"/>
        <v>21.52777777777778</v>
      </c>
      <c r="D22" s="1"/>
      <c r="E22" s="54"/>
      <c r="F22" s="30" t="s">
        <v>226</v>
      </c>
      <c r="G22" s="47" t="s">
        <v>256</v>
      </c>
      <c r="H22" s="2">
        <v>79.2</v>
      </c>
      <c r="I22" s="5">
        <v>55</v>
      </c>
      <c r="J22" s="62" t="s">
        <v>638</v>
      </c>
      <c r="K22" s="31">
        <v>31</v>
      </c>
      <c r="L22" s="2">
        <f t="shared" si="1"/>
        <v>1705</v>
      </c>
      <c r="M22" s="3" t="s">
        <v>331</v>
      </c>
      <c r="N22" s="3" t="s">
        <v>637</v>
      </c>
    </row>
    <row r="23" spans="1:14" s="26" customFormat="1" ht="22.5" customHeight="1">
      <c r="A23" s="42"/>
      <c r="B23" s="161" t="s">
        <v>369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</row>
    <row r="24" spans="1:14" s="6" customFormat="1" ht="33" customHeight="1">
      <c r="A24" s="41" t="s">
        <v>2</v>
      </c>
      <c r="B24" s="41" t="s">
        <v>3</v>
      </c>
      <c r="C24" s="101" t="s">
        <v>26</v>
      </c>
      <c r="D24" s="41" t="s">
        <v>4</v>
      </c>
      <c r="E24" s="41" t="s">
        <v>5</v>
      </c>
      <c r="F24" s="41" t="s">
        <v>0</v>
      </c>
      <c r="G24" s="39" t="s">
        <v>19</v>
      </c>
      <c r="H24" s="41" t="s">
        <v>17</v>
      </c>
      <c r="I24" s="41" t="s">
        <v>6</v>
      </c>
      <c r="J24" s="41" t="s">
        <v>7</v>
      </c>
      <c r="K24" s="41" t="s">
        <v>8</v>
      </c>
      <c r="L24" s="41" t="s">
        <v>9</v>
      </c>
      <c r="M24" s="41" t="s">
        <v>10</v>
      </c>
      <c r="N24" s="41" t="s">
        <v>1</v>
      </c>
    </row>
    <row r="25" spans="1:14" s="6" customFormat="1" ht="42.75" customHeight="1">
      <c r="A25" s="3">
        <v>83</v>
      </c>
      <c r="B25" s="78">
        <v>1</v>
      </c>
      <c r="C25" s="102">
        <f>SUM(L25/H25)</f>
        <v>54.85372340425532</v>
      </c>
      <c r="D25" s="1"/>
      <c r="E25" s="53" t="s">
        <v>57</v>
      </c>
      <c r="F25" s="30" t="s">
        <v>58</v>
      </c>
      <c r="G25" s="47" t="s">
        <v>59</v>
      </c>
      <c r="H25" s="2">
        <v>75.2</v>
      </c>
      <c r="I25" s="5">
        <v>55</v>
      </c>
      <c r="J25" s="62" t="s">
        <v>60</v>
      </c>
      <c r="K25" s="31">
        <v>75</v>
      </c>
      <c r="L25" s="49">
        <f>SUM(K25*I25)</f>
        <v>4125</v>
      </c>
      <c r="M25" s="103" t="s">
        <v>358</v>
      </c>
      <c r="N25" s="48" t="s">
        <v>640</v>
      </c>
    </row>
    <row r="26" spans="1:14" s="6" customFormat="1" ht="42.75" customHeight="1">
      <c r="A26" s="48">
        <v>84</v>
      </c>
      <c r="B26" s="78">
        <v>2</v>
      </c>
      <c r="C26" s="102">
        <f>SUM(L26/H26)</f>
        <v>44.946236559139784</v>
      </c>
      <c r="D26" s="1"/>
      <c r="E26" s="54" t="s">
        <v>159</v>
      </c>
      <c r="F26" s="30" t="s">
        <v>157</v>
      </c>
      <c r="G26" s="47" t="s">
        <v>158</v>
      </c>
      <c r="H26" s="2">
        <v>93</v>
      </c>
      <c r="I26" s="5">
        <v>55</v>
      </c>
      <c r="J26" s="62" t="s">
        <v>160</v>
      </c>
      <c r="K26" s="31">
        <v>76</v>
      </c>
      <c r="L26" s="49">
        <f>SUM(K26*I26)</f>
        <v>4180</v>
      </c>
      <c r="M26" s="103" t="s">
        <v>358</v>
      </c>
      <c r="N26" s="3" t="s">
        <v>166</v>
      </c>
    </row>
    <row r="27" spans="1:27" s="6" customFormat="1" ht="42.75" customHeight="1">
      <c r="A27" s="3">
        <v>85</v>
      </c>
      <c r="B27" s="78">
        <v>3</v>
      </c>
      <c r="C27" s="102">
        <f>SUM(L27/H27)</f>
        <v>41.49774774774775</v>
      </c>
      <c r="D27" s="1"/>
      <c r="E27" s="54" t="s">
        <v>61</v>
      </c>
      <c r="F27" s="30" t="s">
        <v>62</v>
      </c>
      <c r="G27" s="47" t="s">
        <v>63</v>
      </c>
      <c r="H27" s="49">
        <v>88.8</v>
      </c>
      <c r="I27" s="50">
        <v>55</v>
      </c>
      <c r="J27" s="62" t="s">
        <v>65</v>
      </c>
      <c r="K27" s="31">
        <v>67</v>
      </c>
      <c r="L27" s="49">
        <f>SUM(K27*I27)</f>
        <v>3685</v>
      </c>
      <c r="M27" s="104" t="s">
        <v>320</v>
      </c>
      <c r="N27" s="48" t="s">
        <v>64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 spans="1:14" s="6" customFormat="1" ht="42.75" customHeight="1">
      <c r="A28" s="48">
        <v>86</v>
      </c>
      <c r="B28" s="78">
        <v>4</v>
      </c>
      <c r="C28" s="102">
        <f>SUM(L28/H28)</f>
        <v>26.19047619047619</v>
      </c>
      <c r="D28" s="1"/>
      <c r="E28" s="54" t="s">
        <v>233</v>
      </c>
      <c r="F28" s="30" t="s">
        <v>219</v>
      </c>
      <c r="G28" s="47" t="s">
        <v>231</v>
      </c>
      <c r="H28" s="2">
        <v>31.5</v>
      </c>
      <c r="I28" s="5">
        <v>55</v>
      </c>
      <c r="J28" s="62" t="s">
        <v>232</v>
      </c>
      <c r="K28" s="31">
        <v>15</v>
      </c>
      <c r="L28" s="49">
        <f>SUM(K28*I28)</f>
        <v>825</v>
      </c>
      <c r="M28" s="104" t="s">
        <v>325</v>
      </c>
      <c r="N28" s="48" t="s">
        <v>228</v>
      </c>
    </row>
    <row r="29" spans="1:14" s="6" customFormat="1" ht="42.75" customHeight="1">
      <c r="A29" s="3">
        <v>87</v>
      </c>
      <c r="B29" s="78">
        <v>5</v>
      </c>
      <c r="C29" s="102">
        <f>SUM(L29/H29)</f>
        <v>14.102564102564102</v>
      </c>
      <c r="D29" s="1"/>
      <c r="E29" s="53"/>
      <c r="F29" s="30" t="s">
        <v>185</v>
      </c>
      <c r="G29" s="47" t="s">
        <v>186</v>
      </c>
      <c r="H29" s="2">
        <v>78</v>
      </c>
      <c r="I29" s="5">
        <v>55</v>
      </c>
      <c r="J29" s="62" t="s">
        <v>66</v>
      </c>
      <c r="K29" s="31">
        <v>20</v>
      </c>
      <c r="L29" s="49">
        <f>SUM(K29*I29)</f>
        <v>1100</v>
      </c>
      <c r="M29" s="3" t="s">
        <v>331</v>
      </c>
      <c r="N29" s="48" t="s">
        <v>639</v>
      </c>
    </row>
    <row r="30" spans="1:14" s="26" customFormat="1" ht="22.5" customHeight="1">
      <c r="A30" s="42"/>
      <c r="B30" s="161" t="s">
        <v>623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</row>
    <row r="31" spans="1:14" s="6" customFormat="1" ht="33" customHeight="1">
      <c r="A31" s="41" t="s">
        <v>2</v>
      </c>
      <c r="B31" s="41" t="s">
        <v>3</v>
      </c>
      <c r="C31" s="41" t="s">
        <v>26</v>
      </c>
      <c r="D31" s="41" t="s">
        <v>4</v>
      </c>
      <c r="E31" s="41" t="s">
        <v>5</v>
      </c>
      <c r="F31" s="41" t="s">
        <v>0</v>
      </c>
      <c r="G31" s="39" t="s">
        <v>19</v>
      </c>
      <c r="H31" s="41" t="s">
        <v>17</v>
      </c>
      <c r="I31" s="41" t="s">
        <v>6</v>
      </c>
      <c r="J31" s="41" t="s">
        <v>7</v>
      </c>
      <c r="K31" s="41" t="s">
        <v>8</v>
      </c>
      <c r="L31" s="41" t="s">
        <v>9</v>
      </c>
      <c r="M31" s="41" t="s">
        <v>10</v>
      </c>
      <c r="N31" s="41" t="s">
        <v>1</v>
      </c>
    </row>
    <row r="32" spans="1:14" s="6" customFormat="1" ht="42.75" customHeight="1">
      <c r="A32" s="3">
        <v>88</v>
      </c>
      <c r="B32" s="78">
        <v>1</v>
      </c>
      <c r="C32" s="35">
        <f>SUM(L32/H32)</f>
        <v>22.580645161290324</v>
      </c>
      <c r="D32" s="1"/>
      <c r="E32" s="54" t="s">
        <v>159</v>
      </c>
      <c r="F32" s="30" t="s">
        <v>157</v>
      </c>
      <c r="G32" s="47" t="s">
        <v>158</v>
      </c>
      <c r="H32" s="2">
        <v>93</v>
      </c>
      <c r="I32" s="5">
        <v>75</v>
      </c>
      <c r="J32" s="62" t="s">
        <v>160</v>
      </c>
      <c r="K32" s="31">
        <v>28</v>
      </c>
      <c r="L32" s="49">
        <f>SUM(K32*I32)</f>
        <v>2100</v>
      </c>
      <c r="M32" s="104" t="s">
        <v>325</v>
      </c>
      <c r="N32" s="3" t="s">
        <v>166</v>
      </c>
    </row>
    <row r="33" spans="1:14" s="51" customFormat="1" ht="42.75" customHeight="1">
      <c r="A33" s="48">
        <v>89</v>
      </c>
      <c r="B33" s="78">
        <v>2</v>
      </c>
      <c r="C33" s="35">
        <f>SUM(L33/H33)</f>
        <v>21.95945945945946</v>
      </c>
      <c r="D33" s="1"/>
      <c r="E33" s="53" t="s">
        <v>61</v>
      </c>
      <c r="F33" s="30" t="s">
        <v>62</v>
      </c>
      <c r="G33" s="47" t="s">
        <v>63</v>
      </c>
      <c r="H33" s="49">
        <v>88.8</v>
      </c>
      <c r="I33" s="50">
        <v>75</v>
      </c>
      <c r="J33" s="62" t="s">
        <v>65</v>
      </c>
      <c r="K33" s="31">
        <v>26</v>
      </c>
      <c r="L33" s="49">
        <f>SUM(K33*I33)</f>
        <v>1950</v>
      </c>
      <c r="M33" s="104" t="s">
        <v>325</v>
      </c>
      <c r="N33" s="48" t="s">
        <v>64</v>
      </c>
    </row>
    <row r="34" spans="1:14" s="26" customFormat="1" ht="22.5" customHeight="1">
      <c r="A34" s="42"/>
      <c r="B34" s="161" t="s">
        <v>370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</row>
    <row r="35" spans="1:14" s="6" customFormat="1" ht="33" customHeight="1">
      <c r="A35" s="41" t="s">
        <v>2</v>
      </c>
      <c r="B35" s="41" t="s">
        <v>3</v>
      </c>
      <c r="C35" s="41" t="s">
        <v>26</v>
      </c>
      <c r="D35" s="41" t="s">
        <v>4</v>
      </c>
      <c r="E35" s="41" t="s">
        <v>5</v>
      </c>
      <c r="F35" s="41" t="s">
        <v>0</v>
      </c>
      <c r="G35" s="39" t="s">
        <v>19</v>
      </c>
      <c r="H35" s="41" t="s">
        <v>17</v>
      </c>
      <c r="I35" s="41" t="s">
        <v>6</v>
      </c>
      <c r="J35" s="41" t="s">
        <v>7</v>
      </c>
      <c r="K35" s="41" t="s">
        <v>8</v>
      </c>
      <c r="L35" s="41" t="s">
        <v>9</v>
      </c>
      <c r="M35" s="41" t="s">
        <v>10</v>
      </c>
      <c r="N35" s="41" t="s">
        <v>1</v>
      </c>
    </row>
    <row r="36" spans="1:14" s="6" customFormat="1" ht="42.75" customHeight="1">
      <c r="A36" s="3">
        <v>90</v>
      </c>
      <c r="B36" s="4">
        <v>1</v>
      </c>
      <c r="C36" s="35">
        <f>SUM(L36/H36)</f>
        <v>32.85420944558521</v>
      </c>
      <c r="D36" s="1"/>
      <c r="E36" s="53" t="s">
        <v>235</v>
      </c>
      <c r="F36" s="30" t="s">
        <v>220</v>
      </c>
      <c r="G36" s="47" t="s">
        <v>234</v>
      </c>
      <c r="H36" s="2">
        <v>97.4</v>
      </c>
      <c r="I36" s="5">
        <v>100</v>
      </c>
      <c r="J36" s="62" t="s">
        <v>244</v>
      </c>
      <c r="K36" s="75">
        <v>32</v>
      </c>
      <c r="L36" s="2">
        <f>SUM(K36*I36)</f>
        <v>3200</v>
      </c>
      <c r="M36" s="103" t="s">
        <v>359</v>
      </c>
      <c r="N36" s="48" t="s">
        <v>221</v>
      </c>
    </row>
    <row r="37" spans="1:26" s="6" customFormat="1" ht="29.25" customHeight="1">
      <c r="A37" s="148" t="s">
        <v>29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32"/>
      <c r="M37" s="32"/>
      <c r="N37" s="32"/>
      <c r="X37" s="18"/>
      <c r="Y37" s="9"/>
      <c r="Z37" s="9"/>
    </row>
    <row r="38" spans="1:26" s="6" customFormat="1" ht="29.25" customHeight="1">
      <c r="A38" s="150" t="s">
        <v>100</v>
      </c>
      <c r="B38" s="151"/>
      <c r="C38" s="151"/>
      <c r="D38" s="152"/>
      <c r="E38" s="53" t="s">
        <v>103</v>
      </c>
      <c r="F38" s="126" t="s">
        <v>101</v>
      </c>
      <c r="G38" s="155" t="s">
        <v>12</v>
      </c>
      <c r="H38" s="203"/>
      <c r="I38" s="204"/>
      <c r="J38" s="150" t="s">
        <v>102</v>
      </c>
      <c r="K38" s="152"/>
      <c r="L38" s="33"/>
      <c r="O38" s="33"/>
      <c r="P38" s="33"/>
      <c r="X38" s="18"/>
      <c r="Y38" s="9"/>
      <c r="Z38" s="9"/>
    </row>
    <row r="39" spans="1:23" s="6" customFormat="1" ht="29.25" customHeight="1">
      <c r="A39" s="150" t="s">
        <v>30</v>
      </c>
      <c r="B39" s="151"/>
      <c r="C39" s="151"/>
      <c r="D39" s="152"/>
      <c r="E39" s="53" t="s">
        <v>31</v>
      </c>
      <c r="F39" s="126" t="s">
        <v>32</v>
      </c>
      <c r="G39" s="155" t="s">
        <v>12</v>
      </c>
      <c r="H39" s="203"/>
      <c r="I39" s="204"/>
      <c r="J39" s="150" t="s">
        <v>33</v>
      </c>
      <c r="K39" s="152"/>
      <c r="L39" s="33"/>
      <c r="M39" s="33"/>
      <c r="R39" s="9"/>
      <c r="S39" s="9"/>
      <c r="T39" s="9"/>
      <c r="U39" s="18"/>
      <c r="V39" s="9"/>
      <c r="W39" s="9"/>
    </row>
    <row r="40" spans="1:23" s="9" customFormat="1" ht="29.25" customHeight="1">
      <c r="A40" s="150" t="s">
        <v>34</v>
      </c>
      <c r="B40" s="151"/>
      <c r="C40" s="151"/>
      <c r="D40" s="152"/>
      <c r="E40" s="53" t="s">
        <v>15</v>
      </c>
      <c r="F40" s="126" t="s">
        <v>16</v>
      </c>
      <c r="G40" s="155" t="s">
        <v>35</v>
      </c>
      <c r="H40" s="203"/>
      <c r="I40" s="204"/>
      <c r="J40" s="150" t="s">
        <v>33</v>
      </c>
      <c r="K40" s="152"/>
      <c r="L40" s="33"/>
      <c r="M40" s="33"/>
      <c r="R40" s="6"/>
      <c r="S40" s="6"/>
      <c r="T40" s="6"/>
      <c r="U40" s="18"/>
      <c r="V40" s="6"/>
      <c r="W40" s="6"/>
    </row>
    <row r="41" spans="1:23" s="9" customFormat="1" ht="29.25" customHeight="1">
      <c r="A41" s="150" t="s">
        <v>34</v>
      </c>
      <c r="B41" s="151"/>
      <c r="C41" s="151"/>
      <c r="D41" s="152"/>
      <c r="E41" s="53" t="s">
        <v>80</v>
      </c>
      <c r="F41" s="126" t="s">
        <v>104</v>
      </c>
      <c r="G41" s="155" t="s">
        <v>35</v>
      </c>
      <c r="H41" s="203"/>
      <c r="I41" s="204"/>
      <c r="J41" s="150" t="s">
        <v>102</v>
      </c>
      <c r="K41" s="152"/>
      <c r="L41" s="33"/>
      <c r="M41" s="33"/>
      <c r="R41" s="18"/>
      <c r="S41" s="18"/>
      <c r="T41" s="18"/>
      <c r="U41" s="18"/>
      <c r="V41" s="6"/>
      <c r="W41" s="6"/>
    </row>
    <row r="42" spans="1:23" s="9" customFormat="1" ht="29.25" customHeight="1">
      <c r="A42" s="150" t="s">
        <v>34</v>
      </c>
      <c r="B42" s="151"/>
      <c r="C42" s="151"/>
      <c r="D42" s="152"/>
      <c r="E42" s="53" t="s">
        <v>120</v>
      </c>
      <c r="F42" s="126" t="s">
        <v>125</v>
      </c>
      <c r="G42" s="155" t="s">
        <v>201</v>
      </c>
      <c r="H42" s="203"/>
      <c r="I42" s="204"/>
      <c r="J42" s="150" t="s">
        <v>33</v>
      </c>
      <c r="K42" s="152"/>
      <c r="L42" s="33"/>
      <c r="M42" s="33"/>
      <c r="R42" s="18"/>
      <c r="S42" s="18"/>
      <c r="T42" s="18"/>
      <c r="U42" s="18"/>
      <c r="V42" s="6"/>
      <c r="W42" s="6"/>
    </row>
    <row r="43" spans="1:23" s="6" customFormat="1" ht="29.25" customHeight="1">
      <c r="A43" s="150" t="s">
        <v>37</v>
      </c>
      <c r="B43" s="151"/>
      <c r="C43" s="151"/>
      <c r="D43" s="152"/>
      <c r="E43" s="53" t="s">
        <v>202</v>
      </c>
      <c r="F43" s="126" t="s">
        <v>36</v>
      </c>
      <c r="G43" s="155" t="s">
        <v>35</v>
      </c>
      <c r="H43" s="203"/>
      <c r="I43" s="204"/>
      <c r="J43" s="150" t="s">
        <v>102</v>
      </c>
      <c r="K43" s="152"/>
      <c r="L43" s="33"/>
      <c r="M43" s="33"/>
      <c r="R43" s="18"/>
      <c r="S43" s="18"/>
      <c r="T43" s="18"/>
      <c r="U43" s="18"/>
      <c r="V43" s="9"/>
      <c r="W43" s="9"/>
    </row>
    <row r="44" spans="1:21" s="6" customFormat="1" ht="29.25" customHeight="1">
      <c r="A44" s="150" t="s">
        <v>37</v>
      </c>
      <c r="B44" s="151"/>
      <c r="C44" s="151"/>
      <c r="D44" s="152"/>
      <c r="E44" s="53" t="s">
        <v>341</v>
      </c>
      <c r="F44" s="126" t="s">
        <v>273</v>
      </c>
      <c r="G44" s="155" t="s">
        <v>35</v>
      </c>
      <c r="H44" s="203"/>
      <c r="I44" s="204"/>
      <c r="J44" s="150" t="s">
        <v>41</v>
      </c>
      <c r="K44" s="152"/>
      <c r="L44" s="33"/>
      <c r="M44" s="33"/>
      <c r="R44" s="18"/>
      <c r="S44" s="18"/>
      <c r="T44" s="18"/>
      <c r="U44" s="18"/>
    </row>
    <row r="45" spans="1:24" s="6" customFormat="1" ht="29.25" customHeight="1">
      <c r="A45" s="150" t="s">
        <v>37</v>
      </c>
      <c r="B45" s="151"/>
      <c r="C45" s="151"/>
      <c r="D45" s="152"/>
      <c r="E45" s="53" t="s">
        <v>112</v>
      </c>
      <c r="F45" s="126" t="s">
        <v>342</v>
      </c>
      <c r="G45" s="155" t="s">
        <v>35</v>
      </c>
      <c r="H45" s="203"/>
      <c r="I45" s="204"/>
      <c r="J45" s="150" t="s">
        <v>343</v>
      </c>
      <c r="K45" s="152"/>
      <c r="L45" s="33"/>
      <c r="O45" s="33"/>
      <c r="P45" s="33"/>
      <c r="U45" s="18"/>
      <c r="V45" s="18"/>
      <c r="W45" s="18"/>
      <c r="X45" s="18"/>
    </row>
    <row r="46" spans="1:24" s="9" customFormat="1" ht="29.25" customHeight="1">
      <c r="A46" s="150" t="s">
        <v>38</v>
      </c>
      <c r="B46" s="151"/>
      <c r="C46" s="151"/>
      <c r="D46" s="152"/>
      <c r="E46" s="53" t="s">
        <v>124</v>
      </c>
      <c r="F46" s="126" t="s">
        <v>344</v>
      </c>
      <c r="G46" s="155" t="s">
        <v>201</v>
      </c>
      <c r="H46" s="203"/>
      <c r="I46" s="204"/>
      <c r="J46" s="150" t="s">
        <v>343</v>
      </c>
      <c r="K46" s="152"/>
      <c r="L46" s="33"/>
      <c r="M46" s="6"/>
      <c r="O46" s="33"/>
      <c r="P46" s="33"/>
      <c r="Q46" s="6"/>
      <c r="U46" s="18"/>
      <c r="V46" s="18"/>
      <c r="W46" s="18"/>
      <c r="X46" s="18"/>
    </row>
    <row r="47" spans="1:24" s="6" customFormat="1" ht="29.25" customHeight="1">
      <c r="A47" s="150" t="s">
        <v>39</v>
      </c>
      <c r="B47" s="151"/>
      <c r="C47" s="151"/>
      <c r="D47" s="152"/>
      <c r="E47" s="53" t="s">
        <v>31</v>
      </c>
      <c r="F47" s="126" t="s">
        <v>32</v>
      </c>
      <c r="G47" s="155" t="s">
        <v>12</v>
      </c>
      <c r="H47" s="203"/>
      <c r="I47" s="204"/>
      <c r="J47" s="150" t="s">
        <v>33</v>
      </c>
      <c r="K47" s="152"/>
      <c r="L47" s="33"/>
      <c r="M47" s="34"/>
      <c r="N47" s="33"/>
      <c r="O47" s="18"/>
      <c r="U47" s="18"/>
      <c r="V47" s="18"/>
      <c r="W47" s="18"/>
      <c r="X47" s="18"/>
    </row>
    <row r="48" spans="1:26" s="6" customFormat="1" ht="29.25" customHeight="1">
      <c r="A48" s="150" t="s">
        <v>40</v>
      </c>
      <c r="B48" s="151"/>
      <c r="C48" s="151"/>
      <c r="D48" s="152"/>
      <c r="E48" s="36"/>
      <c r="F48" s="126"/>
      <c r="G48" s="155"/>
      <c r="H48" s="203"/>
      <c r="I48" s="204"/>
      <c r="J48" s="150" t="s">
        <v>41</v>
      </c>
      <c r="K48" s="152"/>
      <c r="L48" s="33"/>
      <c r="M48" s="34"/>
      <c r="N48" s="33"/>
      <c r="U48" s="18"/>
      <c r="V48" s="18"/>
      <c r="W48" s="18"/>
      <c r="X48" s="18"/>
      <c r="Y48" s="18"/>
      <c r="Z48" s="18"/>
    </row>
    <row r="49" spans="1:26" s="9" customFormat="1" ht="29.25" customHeight="1">
      <c r="A49" s="150" t="s">
        <v>42</v>
      </c>
      <c r="B49" s="151"/>
      <c r="C49" s="151"/>
      <c r="D49" s="152"/>
      <c r="E49" s="53" t="s">
        <v>346</v>
      </c>
      <c r="F49" s="126" t="s">
        <v>345</v>
      </c>
      <c r="G49" s="155" t="s">
        <v>12</v>
      </c>
      <c r="H49" s="203"/>
      <c r="I49" s="204"/>
      <c r="J49" s="150" t="s">
        <v>347</v>
      </c>
      <c r="K49" s="152"/>
      <c r="L49" s="33"/>
      <c r="M49" s="34"/>
      <c r="N49" s="33"/>
      <c r="O49" s="18"/>
      <c r="S49" s="6"/>
      <c r="U49" s="18"/>
      <c r="V49" s="18"/>
      <c r="W49" s="18"/>
      <c r="X49" s="18"/>
      <c r="Y49" s="18"/>
      <c r="Z49" s="18"/>
    </row>
  </sheetData>
  <sheetProtection/>
  <mergeCells count="51">
    <mergeCell ref="G45:I45"/>
    <mergeCell ref="G46:I46"/>
    <mergeCell ref="G47:I47"/>
    <mergeCell ref="G48:I48"/>
    <mergeCell ref="G49:I49"/>
    <mergeCell ref="A37:K37"/>
    <mergeCell ref="A38:D38"/>
    <mergeCell ref="F11:S11"/>
    <mergeCell ref="A11:E11"/>
    <mergeCell ref="J38:K38"/>
    <mergeCell ref="G38:I38"/>
    <mergeCell ref="D7:F7"/>
    <mergeCell ref="A2:N2"/>
    <mergeCell ref="A3:N3"/>
    <mergeCell ref="A4:N4"/>
    <mergeCell ref="A5:N5"/>
    <mergeCell ref="A6:N6"/>
    <mergeCell ref="A7:C7"/>
    <mergeCell ref="G7:N7"/>
    <mergeCell ref="A39:D39"/>
    <mergeCell ref="J39:K39"/>
    <mergeCell ref="A40:D40"/>
    <mergeCell ref="J40:K40"/>
    <mergeCell ref="G39:I39"/>
    <mergeCell ref="G40:I40"/>
    <mergeCell ref="A41:D41"/>
    <mergeCell ref="J41:K41"/>
    <mergeCell ref="A42:D42"/>
    <mergeCell ref="J42:K42"/>
    <mergeCell ref="G41:I41"/>
    <mergeCell ref="G42:I42"/>
    <mergeCell ref="J43:K43"/>
    <mergeCell ref="A44:D44"/>
    <mergeCell ref="J44:K44"/>
    <mergeCell ref="G43:I43"/>
    <mergeCell ref="G44:I44"/>
    <mergeCell ref="A49:D49"/>
    <mergeCell ref="J49:K49"/>
    <mergeCell ref="A46:D46"/>
    <mergeCell ref="J46:K46"/>
    <mergeCell ref="B14:N14"/>
    <mergeCell ref="B23:N23"/>
    <mergeCell ref="B34:N34"/>
    <mergeCell ref="B30:N30"/>
    <mergeCell ref="A45:D45"/>
    <mergeCell ref="J45:K45"/>
    <mergeCell ref="A43:D43"/>
    <mergeCell ref="A48:D48"/>
    <mergeCell ref="J48:K48"/>
    <mergeCell ref="J47:K47"/>
    <mergeCell ref="A47:D47"/>
  </mergeCells>
  <printOptions/>
  <pageMargins left="0.11811023622047245" right="0.11811023622047245" top="0.15748031496062992" bottom="0.15748031496062992" header="0" footer="0"/>
  <pageSetup fitToHeight="0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Z23"/>
  <sheetViews>
    <sheetView zoomScale="60" zoomScaleNormal="60" zoomScalePageLayoutView="0" workbookViewId="0" topLeftCell="A1">
      <selection activeCell="J35" sqref="J35"/>
    </sheetView>
  </sheetViews>
  <sheetFormatPr defaultColWidth="9.140625" defaultRowHeight="15"/>
  <cols>
    <col min="1" max="1" width="7.140625" style="18" customWidth="1"/>
    <col min="2" max="2" width="12.28125" style="19" customWidth="1"/>
    <col min="3" max="3" width="11.140625" style="19" customWidth="1"/>
    <col min="4" max="4" width="7.421875" style="19" customWidth="1"/>
    <col min="5" max="5" width="8.8515625" style="19" customWidth="1"/>
    <col min="6" max="6" width="33.140625" style="19" customWidth="1"/>
    <col min="7" max="7" width="20.57421875" style="20" customWidth="1"/>
    <col min="8" max="8" width="9.28125" style="19" bestFit="1" customWidth="1"/>
    <col min="9" max="9" width="9.140625" style="19" customWidth="1"/>
    <col min="10" max="10" width="51.421875" style="20" customWidth="1"/>
    <col min="11" max="11" width="12.00390625" style="19" customWidth="1"/>
    <col min="12" max="12" width="10.8515625" style="19" customWidth="1"/>
    <col min="13" max="13" width="27.28125" style="17" customWidth="1"/>
    <col min="14" max="14" width="22.28125" style="16" customWidth="1"/>
    <col min="15" max="15" width="10.421875" style="18" customWidth="1"/>
    <col min="16" max="16" width="10.140625" style="18" customWidth="1"/>
    <col min="17" max="17" width="16.421875" style="18" customWidth="1"/>
    <col min="18" max="18" width="19.8515625" style="18" customWidth="1"/>
    <col min="19" max="19" width="13.28125" style="18" customWidth="1"/>
    <col min="20" max="16384" width="9.140625" style="18" customWidth="1"/>
  </cols>
  <sheetData>
    <row r="2" spans="1:24" s="9" customFormat="1" ht="23.25" customHeight="1">
      <c r="A2" s="141" t="s">
        <v>27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63"/>
      <c r="P2" s="67"/>
      <c r="Q2" s="64"/>
      <c r="R2" s="65"/>
      <c r="S2" s="63"/>
      <c r="T2" s="63"/>
      <c r="U2" s="63"/>
      <c r="V2" s="63"/>
      <c r="W2" s="63"/>
      <c r="X2" s="63"/>
    </row>
    <row r="3" spans="1:24" s="9" customFormat="1" ht="33" customHeight="1">
      <c r="A3" s="156" t="s">
        <v>53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  <c r="O3" s="63"/>
      <c r="P3" s="67"/>
      <c r="Q3" s="46"/>
      <c r="R3" s="65"/>
      <c r="S3" s="63"/>
      <c r="T3" s="63"/>
      <c r="U3" s="63"/>
      <c r="V3" s="63"/>
      <c r="W3" s="63"/>
      <c r="X3" s="63"/>
    </row>
    <row r="4" spans="1:24" s="9" customFormat="1" ht="24" customHeight="1">
      <c r="A4" s="164" t="s">
        <v>265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36"/>
      <c r="O4" s="63"/>
      <c r="P4" s="67"/>
      <c r="Q4" s="66"/>
      <c r="R4" s="65"/>
      <c r="S4" s="63"/>
      <c r="T4" s="63"/>
      <c r="U4" s="63"/>
      <c r="V4" s="63"/>
      <c r="W4" s="63"/>
      <c r="X4" s="63"/>
    </row>
    <row r="5" spans="1:24" s="9" customFormat="1" ht="24" customHeight="1">
      <c r="A5" s="164" t="s">
        <v>261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6"/>
      <c r="O5" s="63"/>
      <c r="P5" s="67"/>
      <c r="Q5" s="66"/>
      <c r="R5" s="65"/>
      <c r="S5" s="63"/>
      <c r="T5" s="63"/>
      <c r="U5" s="63"/>
      <c r="V5" s="63"/>
      <c r="W5" s="63"/>
      <c r="X5" s="63"/>
    </row>
    <row r="6" spans="1:14" s="9" customFormat="1" ht="27.75" customHeight="1">
      <c r="A6" s="141" t="s">
        <v>263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s="10" customFormat="1" ht="38.25" customHeight="1" thickBot="1">
      <c r="A7" s="175" t="s">
        <v>56</v>
      </c>
      <c r="B7" s="176"/>
      <c r="C7" s="176"/>
      <c r="D7" s="176"/>
      <c r="E7" s="176"/>
      <c r="F7" s="176"/>
      <c r="G7" s="176"/>
      <c r="H7" s="176"/>
      <c r="I7" s="177"/>
      <c r="J7" s="177"/>
      <c r="K7" s="177"/>
      <c r="L7" s="177"/>
      <c r="M7" s="177"/>
      <c r="N7" s="178"/>
    </row>
    <row r="8" spans="1:14" s="26" customFormat="1" ht="22.5" customHeight="1">
      <c r="A8" s="42"/>
      <c r="B8" s="161" t="s">
        <v>624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</row>
    <row r="9" spans="1:16" s="6" customFormat="1" ht="33" customHeight="1">
      <c r="A9" s="7" t="s">
        <v>2</v>
      </c>
      <c r="B9" s="7" t="s">
        <v>3</v>
      </c>
      <c r="C9" s="7" t="s">
        <v>26</v>
      </c>
      <c r="D9" s="7" t="s">
        <v>4</v>
      </c>
      <c r="E9" s="7" t="s">
        <v>5</v>
      </c>
      <c r="F9" s="7" t="s">
        <v>0</v>
      </c>
      <c r="G9" s="3" t="s">
        <v>19</v>
      </c>
      <c r="H9" s="7" t="s">
        <v>17</v>
      </c>
      <c r="I9" s="7" t="s">
        <v>6</v>
      </c>
      <c r="J9" s="7" t="s">
        <v>7</v>
      </c>
      <c r="K9" s="7" t="s">
        <v>8</v>
      </c>
      <c r="L9" s="7" t="s">
        <v>9</v>
      </c>
      <c r="M9" s="7" t="s">
        <v>10</v>
      </c>
      <c r="N9" s="7" t="s">
        <v>1</v>
      </c>
      <c r="P9" s="9"/>
    </row>
    <row r="10" spans="1:14" s="6" customFormat="1" ht="42.75" customHeight="1">
      <c r="A10" s="3">
        <v>91</v>
      </c>
      <c r="B10" s="78">
        <v>1</v>
      </c>
      <c r="C10" s="35">
        <f>SUM(L10/H10)</f>
        <v>23.02158273381295</v>
      </c>
      <c r="D10" s="1"/>
      <c r="E10" s="53" t="s">
        <v>98</v>
      </c>
      <c r="F10" s="30" t="s">
        <v>96</v>
      </c>
      <c r="G10" s="47" t="s">
        <v>97</v>
      </c>
      <c r="H10" s="2">
        <v>139</v>
      </c>
      <c r="I10" s="5">
        <v>200</v>
      </c>
      <c r="J10" s="62" t="s">
        <v>99</v>
      </c>
      <c r="K10" s="31">
        <v>16</v>
      </c>
      <c r="L10" s="2">
        <f>SUM(K10*I10)</f>
        <v>3200</v>
      </c>
      <c r="M10" s="37"/>
      <c r="N10" s="48" t="s">
        <v>49</v>
      </c>
    </row>
    <row r="11" spans="1:26" s="6" customFormat="1" ht="29.25" customHeight="1">
      <c r="A11" s="148" t="s">
        <v>29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32"/>
      <c r="M11" s="32"/>
      <c r="N11" s="32"/>
      <c r="X11" s="18"/>
      <c r="Y11" s="9"/>
      <c r="Z11" s="9"/>
    </row>
    <row r="12" spans="1:26" s="6" customFormat="1" ht="29.25" customHeight="1">
      <c r="A12" s="150" t="s">
        <v>100</v>
      </c>
      <c r="B12" s="151"/>
      <c r="C12" s="151"/>
      <c r="D12" s="152"/>
      <c r="E12" s="53" t="s">
        <v>103</v>
      </c>
      <c r="F12" s="153" t="s">
        <v>101</v>
      </c>
      <c r="G12" s="154"/>
      <c r="H12" s="155" t="s">
        <v>12</v>
      </c>
      <c r="I12" s="154"/>
      <c r="J12" s="150" t="s">
        <v>102</v>
      </c>
      <c r="K12" s="152"/>
      <c r="L12" s="33"/>
      <c r="O12" s="33"/>
      <c r="P12" s="33"/>
      <c r="X12" s="18"/>
      <c r="Y12" s="9"/>
      <c r="Z12" s="9"/>
    </row>
    <row r="13" spans="1:23" s="6" customFormat="1" ht="29.25" customHeight="1">
      <c r="A13" s="150" t="s">
        <v>30</v>
      </c>
      <c r="B13" s="151"/>
      <c r="C13" s="151"/>
      <c r="D13" s="152"/>
      <c r="E13" s="53" t="s">
        <v>31</v>
      </c>
      <c r="F13" s="153" t="s">
        <v>32</v>
      </c>
      <c r="G13" s="154"/>
      <c r="H13" s="155" t="s">
        <v>12</v>
      </c>
      <c r="I13" s="154"/>
      <c r="J13" s="150" t="s">
        <v>33</v>
      </c>
      <c r="K13" s="152"/>
      <c r="L13" s="33"/>
      <c r="M13" s="33"/>
      <c r="R13" s="9"/>
      <c r="S13" s="9"/>
      <c r="T13" s="9"/>
      <c r="U13" s="18"/>
      <c r="V13" s="9"/>
      <c r="W13" s="9"/>
    </row>
    <row r="14" spans="1:23" s="9" customFormat="1" ht="29.25" customHeight="1">
      <c r="A14" s="150" t="s">
        <v>34</v>
      </c>
      <c r="B14" s="151"/>
      <c r="C14" s="151"/>
      <c r="D14" s="152"/>
      <c r="E14" s="53" t="s">
        <v>15</v>
      </c>
      <c r="F14" s="153" t="s">
        <v>16</v>
      </c>
      <c r="G14" s="154"/>
      <c r="H14" s="155" t="s">
        <v>35</v>
      </c>
      <c r="I14" s="154"/>
      <c r="J14" s="150" t="s">
        <v>33</v>
      </c>
      <c r="K14" s="152"/>
      <c r="L14" s="33"/>
      <c r="M14" s="33"/>
      <c r="R14" s="6"/>
      <c r="S14" s="6"/>
      <c r="T14" s="6"/>
      <c r="U14" s="18"/>
      <c r="V14" s="6"/>
      <c r="W14" s="6"/>
    </row>
    <row r="15" spans="1:23" s="9" customFormat="1" ht="29.25" customHeight="1">
      <c r="A15" s="150" t="s">
        <v>34</v>
      </c>
      <c r="B15" s="151"/>
      <c r="C15" s="151"/>
      <c r="D15" s="152"/>
      <c r="E15" s="53" t="s">
        <v>80</v>
      </c>
      <c r="F15" s="153" t="s">
        <v>104</v>
      </c>
      <c r="G15" s="154"/>
      <c r="H15" s="155" t="s">
        <v>35</v>
      </c>
      <c r="I15" s="154"/>
      <c r="J15" s="150" t="s">
        <v>102</v>
      </c>
      <c r="K15" s="152"/>
      <c r="L15" s="33"/>
      <c r="M15" s="33"/>
      <c r="R15" s="18"/>
      <c r="S15" s="18"/>
      <c r="T15" s="18"/>
      <c r="U15" s="18"/>
      <c r="V15" s="6"/>
      <c r="W15" s="6"/>
    </row>
    <row r="16" spans="1:23" s="9" customFormat="1" ht="29.25" customHeight="1">
      <c r="A16" s="150" t="s">
        <v>34</v>
      </c>
      <c r="B16" s="151"/>
      <c r="C16" s="151"/>
      <c r="D16" s="152"/>
      <c r="E16" s="53" t="s">
        <v>120</v>
      </c>
      <c r="F16" s="153" t="s">
        <v>125</v>
      </c>
      <c r="G16" s="154"/>
      <c r="H16" s="155" t="s">
        <v>201</v>
      </c>
      <c r="I16" s="154"/>
      <c r="J16" s="150" t="s">
        <v>33</v>
      </c>
      <c r="K16" s="152"/>
      <c r="L16" s="33"/>
      <c r="M16" s="33"/>
      <c r="R16" s="18"/>
      <c r="S16" s="18"/>
      <c r="T16" s="18"/>
      <c r="U16" s="18"/>
      <c r="V16" s="6"/>
      <c r="W16" s="6"/>
    </row>
    <row r="17" spans="1:23" s="6" customFormat="1" ht="29.25" customHeight="1">
      <c r="A17" s="150" t="s">
        <v>37</v>
      </c>
      <c r="B17" s="151"/>
      <c r="C17" s="151"/>
      <c r="D17" s="152"/>
      <c r="E17" s="53" t="s">
        <v>202</v>
      </c>
      <c r="F17" s="153" t="s">
        <v>36</v>
      </c>
      <c r="G17" s="154"/>
      <c r="H17" s="155" t="s">
        <v>35</v>
      </c>
      <c r="I17" s="154"/>
      <c r="J17" s="150" t="s">
        <v>102</v>
      </c>
      <c r="K17" s="152"/>
      <c r="L17" s="33"/>
      <c r="M17" s="33"/>
      <c r="R17" s="18"/>
      <c r="S17" s="18"/>
      <c r="T17" s="18"/>
      <c r="U17" s="18"/>
      <c r="V17" s="9"/>
      <c r="W17" s="9"/>
    </row>
    <row r="18" spans="1:21" s="6" customFormat="1" ht="29.25" customHeight="1">
      <c r="A18" s="150" t="s">
        <v>37</v>
      </c>
      <c r="B18" s="151"/>
      <c r="C18" s="151"/>
      <c r="D18" s="152"/>
      <c r="E18" s="53" t="s">
        <v>341</v>
      </c>
      <c r="F18" s="153" t="s">
        <v>273</v>
      </c>
      <c r="G18" s="154"/>
      <c r="H18" s="155" t="s">
        <v>35</v>
      </c>
      <c r="I18" s="154"/>
      <c r="J18" s="150" t="s">
        <v>41</v>
      </c>
      <c r="K18" s="152"/>
      <c r="L18" s="33"/>
      <c r="M18" s="33"/>
      <c r="R18" s="18"/>
      <c r="S18" s="18"/>
      <c r="T18" s="18"/>
      <c r="U18" s="18"/>
    </row>
    <row r="19" spans="1:24" s="6" customFormat="1" ht="29.25" customHeight="1">
      <c r="A19" s="150" t="s">
        <v>37</v>
      </c>
      <c r="B19" s="151"/>
      <c r="C19" s="151"/>
      <c r="D19" s="152"/>
      <c r="E19" s="53" t="s">
        <v>112</v>
      </c>
      <c r="F19" s="153" t="s">
        <v>342</v>
      </c>
      <c r="G19" s="154"/>
      <c r="H19" s="155" t="s">
        <v>35</v>
      </c>
      <c r="I19" s="154"/>
      <c r="J19" s="150" t="s">
        <v>343</v>
      </c>
      <c r="K19" s="152"/>
      <c r="L19" s="33"/>
      <c r="O19" s="33"/>
      <c r="P19" s="33"/>
      <c r="U19" s="18"/>
      <c r="V19" s="18"/>
      <c r="W19" s="18"/>
      <c r="X19" s="18"/>
    </row>
    <row r="20" spans="1:24" s="9" customFormat="1" ht="29.25" customHeight="1">
      <c r="A20" s="150" t="s">
        <v>38</v>
      </c>
      <c r="B20" s="151"/>
      <c r="C20" s="151"/>
      <c r="D20" s="152"/>
      <c r="E20" s="53" t="s">
        <v>124</v>
      </c>
      <c r="F20" s="153" t="s">
        <v>344</v>
      </c>
      <c r="G20" s="154"/>
      <c r="H20" s="155" t="s">
        <v>201</v>
      </c>
      <c r="I20" s="154"/>
      <c r="J20" s="150" t="s">
        <v>343</v>
      </c>
      <c r="K20" s="152"/>
      <c r="L20" s="33"/>
      <c r="M20" s="6"/>
      <c r="O20" s="33"/>
      <c r="P20" s="33"/>
      <c r="Q20" s="6"/>
      <c r="U20" s="18"/>
      <c r="V20" s="18"/>
      <c r="W20" s="18"/>
      <c r="X20" s="18"/>
    </row>
    <row r="21" spans="1:24" s="6" customFormat="1" ht="29.25" customHeight="1">
      <c r="A21" s="150" t="s">
        <v>39</v>
      </c>
      <c r="B21" s="151"/>
      <c r="C21" s="151"/>
      <c r="D21" s="152"/>
      <c r="E21" s="53" t="s">
        <v>31</v>
      </c>
      <c r="F21" s="153" t="s">
        <v>32</v>
      </c>
      <c r="G21" s="154"/>
      <c r="H21" s="155" t="s">
        <v>12</v>
      </c>
      <c r="I21" s="154"/>
      <c r="J21" s="150" t="s">
        <v>33</v>
      </c>
      <c r="K21" s="152"/>
      <c r="L21" s="33"/>
      <c r="M21" s="34"/>
      <c r="N21" s="33"/>
      <c r="O21" s="18"/>
      <c r="U21" s="18"/>
      <c r="V21" s="18"/>
      <c r="W21" s="18"/>
      <c r="X21" s="18"/>
    </row>
    <row r="22" spans="1:26" s="6" customFormat="1" ht="29.25" customHeight="1">
      <c r="A22" s="150" t="s">
        <v>40</v>
      </c>
      <c r="B22" s="151"/>
      <c r="C22" s="151"/>
      <c r="D22" s="152"/>
      <c r="E22" s="36"/>
      <c r="F22" s="153"/>
      <c r="G22" s="154"/>
      <c r="H22" s="155"/>
      <c r="I22" s="154"/>
      <c r="J22" s="150" t="s">
        <v>41</v>
      </c>
      <c r="K22" s="152"/>
      <c r="L22" s="33"/>
      <c r="M22" s="34"/>
      <c r="N22" s="33"/>
      <c r="U22" s="18"/>
      <c r="V22" s="18"/>
      <c r="W22" s="18"/>
      <c r="X22" s="18"/>
      <c r="Y22" s="18"/>
      <c r="Z22" s="18"/>
    </row>
    <row r="23" spans="1:26" s="9" customFormat="1" ht="29.25" customHeight="1">
      <c r="A23" s="150" t="s">
        <v>42</v>
      </c>
      <c r="B23" s="151"/>
      <c r="C23" s="151"/>
      <c r="D23" s="152"/>
      <c r="E23" s="53" t="s">
        <v>346</v>
      </c>
      <c r="F23" s="153" t="s">
        <v>345</v>
      </c>
      <c r="G23" s="154"/>
      <c r="H23" s="155" t="s">
        <v>12</v>
      </c>
      <c r="I23" s="154"/>
      <c r="J23" s="150" t="s">
        <v>347</v>
      </c>
      <c r="K23" s="152"/>
      <c r="L23" s="33"/>
      <c r="M23" s="34"/>
      <c r="N23" s="33"/>
      <c r="O23" s="18"/>
      <c r="S23" s="6"/>
      <c r="U23" s="18"/>
      <c r="V23" s="18"/>
      <c r="W23" s="18"/>
      <c r="X23" s="18"/>
      <c r="Y23" s="18"/>
      <c r="Z23" s="18"/>
    </row>
  </sheetData>
  <sheetProtection/>
  <mergeCells count="56">
    <mergeCell ref="A2:N2"/>
    <mergeCell ref="A3:N3"/>
    <mergeCell ref="A4:N4"/>
    <mergeCell ref="A5:N5"/>
    <mergeCell ref="A6:N6"/>
    <mergeCell ref="A7:N7"/>
    <mergeCell ref="B8:N8"/>
    <mergeCell ref="A11:K11"/>
    <mergeCell ref="A12:D12"/>
    <mergeCell ref="F12:G12"/>
    <mergeCell ref="H12:I12"/>
    <mergeCell ref="J12:K12"/>
    <mergeCell ref="A13:D13"/>
    <mergeCell ref="F13:G13"/>
    <mergeCell ref="H13:I13"/>
    <mergeCell ref="J13:K13"/>
    <mergeCell ref="A14:D14"/>
    <mergeCell ref="F14:G14"/>
    <mergeCell ref="H14:I14"/>
    <mergeCell ref="J14:K14"/>
    <mergeCell ref="A15:D15"/>
    <mergeCell ref="F15:G15"/>
    <mergeCell ref="H15:I15"/>
    <mergeCell ref="J15:K15"/>
    <mergeCell ref="A16:D16"/>
    <mergeCell ref="F16:G16"/>
    <mergeCell ref="H16:I16"/>
    <mergeCell ref="J16:K16"/>
    <mergeCell ref="A17:D17"/>
    <mergeCell ref="F17:G17"/>
    <mergeCell ref="H17:I17"/>
    <mergeCell ref="J17:K17"/>
    <mergeCell ref="A18:D18"/>
    <mergeCell ref="F18:G18"/>
    <mergeCell ref="H18:I18"/>
    <mergeCell ref="J18:K18"/>
    <mergeCell ref="H22:I22"/>
    <mergeCell ref="J22:K22"/>
    <mergeCell ref="A19:D19"/>
    <mergeCell ref="F19:G19"/>
    <mergeCell ref="H19:I19"/>
    <mergeCell ref="J19:K19"/>
    <mergeCell ref="A20:D20"/>
    <mergeCell ref="F20:G20"/>
    <mergeCell ref="H20:I20"/>
    <mergeCell ref="J20:K20"/>
    <mergeCell ref="A23:D23"/>
    <mergeCell ref="F23:G23"/>
    <mergeCell ref="H23:I23"/>
    <mergeCell ref="J23:K23"/>
    <mergeCell ref="A21:D21"/>
    <mergeCell ref="F21:G21"/>
    <mergeCell ref="H21:I21"/>
    <mergeCell ref="J21:K21"/>
    <mergeCell ref="A22:D22"/>
    <mergeCell ref="F22:G22"/>
  </mergeCells>
  <printOptions/>
  <pageMargins left="0.11811023622047245" right="0.11811023622047245" top="0.15748031496062992" bottom="0.15748031496062992" header="0" footer="0"/>
  <pageSetup fitToHeight="0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Z63"/>
  <sheetViews>
    <sheetView zoomScale="60" zoomScaleNormal="60" zoomScalePageLayoutView="0" workbookViewId="0" topLeftCell="A40">
      <selection activeCell="M59" sqref="M59"/>
    </sheetView>
  </sheetViews>
  <sheetFormatPr defaultColWidth="9.140625" defaultRowHeight="15"/>
  <cols>
    <col min="1" max="1" width="7.7109375" style="19" customWidth="1"/>
    <col min="2" max="2" width="8.8515625" style="19" customWidth="1"/>
    <col min="3" max="3" width="14.28125" style="19" customWidth="1"/>
    <col min="4" max="4" width="31.7109375" style="19" customWidth="1"/>
    <col min="5" max="5" width="21.8515625" style="19" customWidth="1"/>
    <col min="6" max="6" width="12.421875" style="20" customWidth="1"/>
    <col min="7" max="7" width="11.28125" style="20" customWidth="1"/>
    <col min="8" max="8" width="52.140625" style="19" customWidth="1"/>
    <col min="9" max="9" width="10.8515625" style="19" customWidth="1"/>
    <col min="10" max="10" width="9.7109375" style="16" customWidth="1"/>
    <col min="11" max="12" width="13.00390625" style="18" customWidth="1"/>
    <col min="13" max="13" width="10.57421875" style="18" customWidth="1"/>
    <col min="14" max="14" width="14.140625" style="18" customWidth="1"/>
    <col min="15" max="15" width="11.8515625" style="18" customWidth="1"/>
    <col min="16" max="16" width="11.421875" style="18" customWidth="1"/>
    <col min="17" max="17" width="12.421875" style="18" customWidth="1"/>
    <col min="18" max="18" width="17.00390625" style="18" customWidth="1"/>
    <col min="19" max="19" width="27.421875" style="18" customWidth="1"/>
    <col min="20" max="20" width="18.7109375" style="18" customWidth="1"/>
    <col min="21" max="21" width="11.421875" style="18" customWidth="1"/>
    <col min="22" max="22" width="12.140625" style="18" customWidth="1"/>
    <col min="23" max="23" width="14.421875" style="18" customWidth="1"/>
    <col min="24" max="24" width="8.140625" style="18" customWidth="1"/>
    <col min="25" max="16384" width="9.140625" style="18" customWidth="1"/>
  </cols>
  <sheetData>
    <row r="2" spans="1:24" s="9" customFormat="1" ht="23.25" customHeight="1">
      <c r="A2" s="141" t="s">
        <v>27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3"/>
      <c r="P2" s="143"/>
      <c r="Q2" s="143"/>
      <c r="R2" s="143"/>
      <c r="S2" s="143"/>
      <c r="T2" s="143"/>
      <c r="U2" s="63"/>
      <c r="V2" s="63"/>
      <c r="W2" s="63"/>
      <c r="X2" s="63"/>
    </row>
    <row r="3" spans="1:24" s="9" customFormat="1" ht="33" customHeight="1">
      <c r="A3" s="156" t="s">
        <v>53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  <c r="O3" s="159"/>
      <c r="P3" s="159"/>
      <c r="Q3" s="159"/>
      <c r="R3" s="159"/>
      <c r="S3" s="159"/>
      <c r="T3" s="159"/>
      <c r="U3" s="63"/>
      <c r="V3" s="63"/>
      <c r="W3" s="63"/>
      <c r="X3" s="63"/>
    </row>
    <row r="4" spans="1:24" s="9" customFormat="1" ht="24" customHeight="1">
      <c r="A4" s="141" t="s">
        <v>265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60"/>
      <c r="O4" s="159"/>
      <c r="P4" s="159"/>
      <c r="Q4" s="159"/>
      <c r="R4" s="159"/>
      <c r="S4" s="159"/>
      <c r="T4" s="159"/>
      <c r="U4" s="63"/>
      <c r="V4" s="63"/>
      <c r="W4" s="63"/>
      <c r="X4" s="63"/>
    </row>
    <row r="5" spans="1:24" s="9" customFormat="1" ht="24" customHeight="1">
      <c r="A5" s="141" t="s">
        <v>261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31"/>
      <c r="O5" s="159"/>
      <c r="P5" s="159"/>
      <c r="Q5" s="159"/>
      <c r="R5" s="159"/>
      <c r="S5" s="159"/>
      <c r="T5" s="159"/>
      <c r="U5" s="63"/>
      <c r="V5" s="63"/>
      <c r="W5" s="63"/>
      <c r="X5" s="63"/>
    </row>
    <row r="6" spans="1:20" s="9" customFormat="1" ht="27.75" customHeight="1">
      <c r="A6" s="141" t="s">
        <v>262</v>
      </c>
      <c r="B6" s="142"/>
      <c r="C6" s="142"/>
      <c r="D6" s="142"/>
      <c r="E6" s="142"/>
      <c r="F6" s="142"/>
      <c r="G6" s="142"/>
      <c r="H6" s="142"/>
      <c r="I6" s="142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</row>
    <row r="7" spans="1:20" s="26" customFormat="1" ht="22.5" customHeight="1">
      <c r="A7" s="42"/>
      <c r="B7" s="179" t="s">
        <v>371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1"/>
    </row>
    <row r="8" spans="1:26" s="11" customFormat="1" ht="27" customHeight="1">
      <c r="A8" s="132" t="s">
        <v>2</v>
      </c>
      <c r="B8" s="132" t="s">
        <v>3</v>
      </c>
      <c r="C8" s="132" t="s">
        <v>18</v>
      </c>
      <c r="D8" s="132" t="s">
        <v>0</v>
      </c>
      <c r="E8" s="132" t="s">
        <v>19</v>
      </c>
      <c r="F8" s="132" t="s">
        <v>17</v>
      </c>
      <c r="G8" s="132" t="s">
        <v>22</v>
      </c>
      <c r="H8" s="132" t="s">
        <v>20</v>
      </c>
      <c r="I8" s="134" t="s">
        <v>23</v>
      </c>
      <c r="J8" s="135"/>
      <c r="K8" s="136"/>
      <c r="L8" s="139" t="s">
        <v>24</v>
      </c>
      <c r="M8" s="135"/>
      <c r="N8" s="136"/>
      <c r="O8" s="140" t="s">
        <v>25</v>
      </c>
      <c r="P8" s="135"/>
      <c r="Q8" s="136"/>
      <c r="R8" s="144" t="s">
        <v>21</v>
      </c>
      <c r="S8" s="137" t="s">
        <v>44</v>
      </c>
      <c r="T8" s="137" t="s">
        <v>28</v>
      </c>
      <c r="U8" s="18"/>
      <c r="V8" s="18"/>
      <c r="W8" s="26"/>
      <c r="X8" s="26"/>
      <c r="Y8" s="10"/>
      <c r="Z8" s="10"/>
    </row>
    <row r="9" spans="1:20" s="11" customFormat="1" ht="27.75" customHeight="1">
      <c r="A9" s="133"/>
      <c r="B9" s="133"/>
      <c r="C9" s="133"/>
      <c r="D9" s="133"/>
      <c r="E9" s="133"/>
      <c r="F9" s="133"/>
      <c r="G9" s="133"/>
      <c r="H9" s="133"/>
      <c r="I9" s="23" t="s">
        <v>6</v>
      </c>
      <c r="J9" s="23" t="s">
        <v>43</v>
      </c>
      <c r="K9" s="23" t="s">
        <v>9</v>
      </c>
      <c r="L9" s="24" t="s">
        <v>6</v>
      </c>
      <c r="M9" s="24" t="s">
        <v>43</v>
      </c>
      <c r="N9" s="24" t="s">
        <v>9</v>
      </c>
      <c r="O9" s="25" t="s">
        <v>6</v>
      </c>
      <c r="P9" s="25" t="s">
        <v>43</v>
      </c>
      <c r="Q9" s="25" t="s">
        <v>9</v>
      </c>
      <c r="R9" s="145"/>
      <c r="S9" s="138"/>
      <c r="T9" s="138"/>
    </row>
    <row r="10" spans="1:21" s="10" customFormat="1" ht="45" customHeight="1">
      <c r="A10" s="12">
        <v>92</v>
      </c>
      <c r="B10" s="13">
        <v>1</v>
      </c>
      <c r="C10" s="80">
        <f>SUM(R10/F10)</f>
        <v>27.083333333333332</v>
      </c>
      <c r="D10" s="30" t="s">
        <v>163</v>
      </c>
      <c r="E10" s="127" t="s">
        <v>164</v>
      </c>
      <c r="F10" s="14">
        <v>42</v>
      </c>
      <c r="G10" s="53" t="s">
        <v>165</v>
      </c>
      <c r="H10" s="62" t="s">
        <v>160</v>
      </c>
      <c r="I10" s="69">
        <v>30</v>
      </c>
      <c r="J10" s="70">
        <v>13</v>
      </c>
      <c r="K10" s="27">
        <f>SUM(I10*J10)</f>
        <v>390</v>
      </c>
      <c r="L10" s="85">
        <v>32.5</v>
      </c>
      <c r="M10" s="105">
        <v>11</v>
      </c>
      <c r="N10" s="28">
        <f>SUM(L10*M10)</f>
        <v>357.5</v>
      </c>
      <c r="O10" s="73">
        <v>30</v>
      </c>
      <c r="P10" s="74">
        <v>13</v>
      </c>
      <c r="Q10" s="29">
        <f>SUM(O10*P10)</f>
        <v>390</v>
      </c>
      <c r="R10" s="55">
        <f>SUM(K10+N10+Q10)</f>
        <v>1137.5</v>
      </c>
      <c r="S10" s="38" t="s">
        <v>360</v>
      </c>
      <c r="T10" s="3" t="s">
        <v>166</v>
      </c>
      <c r="U10" s="26"/>
    </row>
    <row r="11" spans="1:20" s="26" customFormat="1" ht="22.5" customHeight="1">
      <c r="A11" s="42"/>
      <c r="B11" s="179" t="s">
        <v>372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1"/>
    </row>
    <row r="12" spans="1:20" s="11" customFormat="1" ht="27" customHeight="1">
      <c r="A12" s="132" t="s">
        <v>2</v>
      </c>
      <c r="B12" s="132" t="s">
        <v>3</v>
      </c>
      <c r="C12" s="132" t="s">
        <v>18</v>
      </c>
      <c r="D12" s="132" t="s">
        <v>0</v>
      </c>
      <c r="E12" s="132" t="s">
        <v>19</v>
      </c>
      <c r="F12" s="132" t="s">
        <v>17</v>
      </c>
      <c r="G12" s="132" t="s">
        <v>22</v>
      </c>
      <c r="H12" s="132" t="s">
        <v>20</v>
      </c>
      <c r="I12" s="134" t="s">
        <v>23</v>
      </c>
      <c r="J12" s="135"/>
      <c r="K12" s="136"/>
      <c r="L12" s="139" t="s">
        <v>24</v>
      </c>
      <c r="M12" s="135"/>
      <c r="N12" s="136"/>
      <c r="O12" s="140" t="s">
        <v>25</v>
      </c>
      <c r="P12" s="135"/>
      <c r="Q12" s="136"/>
      <c r="R12" s="144" t="s">
        <v>21</v>
      </c>
      <c r="S12" s="137" t="s">
        <v>44</v>
      </c>
      <c r="T12" s="137" t="s">
        <v>28</v>
      </c>
    </row>
    <row r="13" spans="1:20" s="11" customFormat="1" ht="27.75" customHeight="1">
      <c r="A13" s="133"/>
      <c r="B13" s="133"/>
      <c r="C13" s="133"/>
      <c r="D13" s="133"/>
      <c r="E13" s="133"/>
      <c r="F13" s="133"/>
      <c r="G13" s="133"/>
      <c r="H13" s="133"/>
      <c r="I13" s="23" t="s">
        <v>6</v>
      </c>
      <c r="J13" s="23" t="s">
        <v>43</v>
      </c>
      <c r="K13" s="23" t="s">
        <v>9</v>
      </c>
      <c r="L13" s="24" t="s">
        <v>6</v>
      </c>
      <c r="M13" s="24" t="s">
        <v>43</v>
      </c>
      <c r="N13" s="24" t="s">
        <v>9</v>
      </c>
      <c r="O13" s="25" t="s">
        <v>6</v>
      </c>
      <c r="P13" s="25" t="s">
        <v>43</v>
      </c>
      <c r="Q13" s="25" t="s">
        <v>9</v>
      </c>
      <c r="R13" s="145"/>
      <c r="S13" s="138"/>
      <c r="T13" s="138"/>
    </row>
    <row r="14" spans="1:21" s="10" customFormat="1" ht="45" customHeight="1">
      <c r="A14" s="12">
        <v>93</v>
      </c>
      <c r="B14" s="13">
        <v>1</v>
      </c>
      <c r="C14" s="80">
        <f>SUM(R14/F14)</f>
        <v>21.11111111111111</v>
      </c>
      <c r="D14" s="30" t="s">
        <v>167</v>
      </c>
      <c r="E14" s="127" t="s">
        <v>168</v>
      </c>
      <c r="F14" s="14">
        <v>54</v>
      </c>
      <c r="G14" s="53" t="s">
        <v>169</v>
      </c>
      <c r="H14" s="62" t="s">
        <v>160</v>
      </c>
      <c r="I14" s="69">
        <v>30</v>
      </c>
      <c r="J14" s="70">
        <v>13</v>
      </c>
      <c r="K14" s="27">
        <f>SUM(I14*J14)</f>
        <v>390</v>
      </c>
      <c r="L14" s="71">
        <v>30</v>
      </c>
      <c r="M14" s="72">
        <v>13</v>
      </c>
      <c r="N14" s="28">
        <f>SUM(L14*M14)</f>
        <v>390</v>
      </c>
      <c r="O14" s="73">
        <v>30</v>
      </c>
      <c r="P14" s="74">
        <v>12</v>
      </c>
      <c r="Q14" s="29">
        <f>SUM(O14*P14)</f>
        <v>360</v>
      </c>
      <c r="R14" s="55">
        <f>SUM(K14+N14+Q14)</f>
        <v>1140</v>
      </c>
      <c r="S14" s="12" t="s">
        <v>325</v>
      </c>
      <c r="T14" s="3" t="s">
        <v>166</v>
      </c>
      <c r="U14" s="26"/>
    </row>
    <row r="15" spans="1:24" s="26" customFormat="1" ht="22.5" customHeight="1">
      <c r="A15" s="42"/>
      <c r="B15" s="179" t="s">
        <v>264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2"/>
      <c r="P15" s="192"/>
      <c r="Q15" s="192"/>
      <c r="R15" s="192"/>
      <c r="S15" s="192"/>
      <c r="T15" s="193"/>
      <c r="U15" s="58"/>
      <c r="V15" s="18"/>
      <c r="W15" s="18"/>
      <c r="X15" s="18"/>
    </row>
    <row r="16" spans="1:24" s="11" customFormat="1" ht="27" customHeight="1">
      <c r="A16" s="132" t="s">
        <v>2</v>
      </c>
      <c r="B16" s="132" t="s">
        <v>3</v>
      </c>
      <c r="C16" s="132" t="s">
        <v>18</v>
      </c>
      <c r="D16" s="132" t="s">
        <v>0</v>
      </c>
      <c r="E16" s="132" t="s">
        <v>19</v>
      </c>
      <c r="F16" s="132" t="s">
        <v>17</v>
      </c>
      <c r="G16" s="132" t="s">
        <v>22</v>
      </c>
      <c r="H16" s="132" t="s">
        <v>20</v>
      </c>
      <c r="I16" s="134" t="s">
        <v>23</v>
      </c>
      <c r="J16" s="135"/>
      <c r="K16" s="136"/>
      <c r="L16" s="139" t="s">
        <v>24</v>
      </c>
      <c r="M16" s="135"/>
      <c r="N16" s="136"/>
      <c r="O16" s="140" t="s">
        <v>25</v>
      </c>
      <c r="P16" s="135"/>
      <c r="Q16" s="136"/>
      <c r="R16" s="144" t="s">
        <v>21</v>
      </c>
      <c r="S16" s="137" t="s">
        <v>44</v>
      </c>
      <c r="T16" s="137" t="s">
        <v>28</v>
      </c>
      <c r="U16" s="18"/>
      <c r="V16" s="18"/>
      <c r="W16" s="18"/>
      <c r="X16" s="6"/>
    </row>
    <row r="17" spans="1:24" s="11" customFormat="1" ht="27.75" customHeight="1">
      <c r="A17" s="133"/>
      <c r="B17" s="133"/>
      <c r="C17" s="133"/>
      <c r="D17" s="133"/>
      <c r="E17" s="133"/>
      <c r="F17" s="133"/>
      <c r="G17" s="133"/>
      <c r="H17" s="133"/>
      <c r="I17" s="23" t="s">
        <v>6</v>
      </c>
      <c r="J17" s="23" t="s">
        <v>43</v>
      </c>
      <c r="K17" s="23" t="s">
        <v>9</v>
      </c>
      <c r="L17" s="24" t="s">
        <v>6</v>
      </c>
      <c r="M17" s="24" t="s">
        <v>43</v>
      </c>
      <c r="N17" s="24" t="s">
        <v>9</v>
      </c>
      <c r="O17" s="25" t="s">
        <v>6</v>
      </c>
      <c r="P17" s="25" t="s">
        <v>43</v>
      </c>
      <c r="Q17" s="25" t="s">
        <v>9</v>
      </c>
      <c r="R17" s="145"/>
      <c r="S17" s="138"/>
      <c r="T17" s="138"/>
      <c r="U17" s="58"/>
      <c r="V17" s="18"/>
      <c r="W17" s="18"/>
      <c r="X17" s="6"/>
    </row>
    <row r="18" spans="1:21" s="10" customFormat="1" ht="45" customHeight="1">
      <c r="A18" s="12">
        <v>94</v>
      </c>
      <c r="B18" s="13">
        <v>1</v>
      </c>
      <c r="C18" s="80">
        <f>SUM(R18/F18)</f>
        <v>14.251336898395722</v>
      </c>
      <c r="D18" s="30" t="s">
        <v>229</v>
      </c>
      <c r="E18" s="127" t="s">
        <v>249</v>
      </c>
      <c r="F18" s="14">
        <v>93.5</v>
      </c>
      <c r="G18" s="53"/>
      <c r="H18" s="62" t="s">
        <v>248</v>
      </c>
      <c r="I18" s="69">
        <v>35</v>
      </c>
      <c r="J18" s="70">
        <v>13</v>
      </c>
      <c r="K18" s="27">
        <f>SUM(I18*J18)</f>
        <v>455</v>
      </c>
      <c r="L18" s="71">
        <v>35</v>
      </c>
      <c r="M18" s="72">
        <v>13</v>
      </c>
      <c r="N18" s="28">
        <f>SUM(L18*M18)</f>
        <v>455</v>
      </c>
      <c r="O18" s="73">
        <v>32.5</v>
      </c>
      <c r="P18" s="74">
        <v>13</v>
      </c>
      <c r="Q18" s="29">
        <f>SUM(O18*P18)</f>
        <v>422.5</v>
      </c>
      <c r="R18" s="55">
        <f>SUM(K18+N18+Q18)</f>
        <v>1332.5</v>
      </c>
      <c r="S18" s="12" t="s">
        <v>331</v>
      </c>
      <c r="T18" s="3" t="s">
        <v>228</v>
      </c>
      <c r="U18" s="26"/>
    </row>
    <row r="19" spans="1:26" s="26" customFormat="1" ht="22.5" customHeight="1">
      <c r="A19" s="42"/>
      <c r="B19" s="179" t="s">
        <v>373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2"/>
      <c r="P19" s="192"/>
      <c r="Q19" s="192"/>
      <c r="R19" s="192"/>
      <c r="S19" s="192"/>
      <c r="T19" s="193"/>
      <c r="U19" s="58"/>
      <c r="V19" s="18"/>
      <c r="W19" s="18"/>
      <c r="X19" s="9"/>
      <c r="Y19" s="10"/>
      <c r="Z19" s="10"/>
    </row>
    <row r="20" spans="1:26" s="11" customFormat="1" ht="27" customHeight="1">
      <c r="A20" s="132" t="s">
        <v>2</v>
      </c>
      <c r="B20" s="132" t="s">
        <v>3</v>
      </c>
      <c r="C20" s="144" t="s">
        <v>18</v>
      </c>
      <c r="D20" s="132" t="s">
        <v>0</v>
      </c>
      <c r="E20" s="132" t="s">
        <v>19</v>
      </c>
      <c r="F20" s="132" t="s">
        <v>17</v>
      </c>
      <c r="G20" s="132" t="s">
        <v>22</v>
      </c>
      <c r="H20" s="132" t="s">
        <v>20</v>
      </c>
      <c r="I20" s="134" t="s">
        <v>23</v>
      </c>
      <c r="J20" s="135"/>
      <c r="K20" s="136"/>
      <c r="L20" s="139" t="s">
        <v>24</v>
      </c>
      <c r="M20" s="135"/>
      <c r="N20" s="136"/>
      <c r="O20" s="140" t="s">
        <v>25</v>
      </c>
      <c r="P20" s="135"/>
      <c r="Q20" s="136"/>
      <c r="R20" s="146" t="s">
        <v>21</v>
      </c>
      <c r="S20" s="137" t="s">
        <v>44</v>
      </c>
      <c r="T20" s="137" t="s">
        <v>28</v>
      </c>
      <c r="U20" s="18"/>
      <c r="V20" s="18"/>
      <c r="W20" s="18"/>
      <c r="X20" s="6"/>
      <c r="Y20" s="10"/>
      <c r="Z20" s="10"/>
    </row>
    <row r="21" spans="1:26" s="11" customFormat="1" ht="27.75" customHeight="1">
      <c r="A21" s="133"/>
      <c r="B21" s="133"/>
      <c r="C21" s="145"/>
      <c r="D21" s="133"/>
      <c r="E21" s="133"/>
      <c r="F21" s="133"/>
      <c r="G21" s="133"/>
      <c r="H21" s="133"/>
      <c r="I21" s="23" t="s">
        <v>6</v>
      </c>
      <c r="J21" s="23" t="s">
        <v>43</v>
      </c>
      <c r="K21" s="23" t="s">
        <v>9</v>
      </c>
      <c r="L21" s="24" t="s">
        <v>6</v>
      </c>
      <c r="M21" s="24" t="s">
        <v>43</v>
      </c>
      <c r="N21" s="24" t="s">
        <v>9</v>
      </c>
      <c r="O21" s="25" t="s">
        <v>6</v>
      </c>
      <c r="P21" s="25" t="s">
        <v>43</v>
      </c>
      <c r="Q21" s="25" t="s">
        <v>9</v>
      </c>
      <c r="R21" s="147"/>
      <c r="S21" s="138"/>
      <c r="T21" s="138"/>
      <c r="U21" s="6"/>
      <c r="V21" s="6"/>
      <c r="W21" s="6"/>
      <c r="X21" s="18"/>
      <c r="Y21" s="59"/>
      <c r="Z21" s="59"/>
    </row>
    <row r="22" spans="1:21" s="10" customFormat="1" ht="45" customHeight="1">
      <c r="A22" s="12">
        <v>95</v>
      </c>
      <c r="B22" s="13">
        <v>1</v>
      </c>
      <c r="C22" s="43">
        <f>SUM(R22/F22)</f>
        <v>25.535714285714285</v>
      </c>
      <c r="D22" s="30" t="s">
        <v>227</v>
      </c>
      <c r="E22" s="127" t="s">
        <v>246</v>
      </c>
      <c r="F22" s="14">
        <v>84</v>
      </c>
      <c r="G22" s="53" t="s">
        <v>247</v>
      </c>
      <c r="H22" s="62" t="s">
        <v>641</v>
      </c>
      <c r="I22" s="69">
        <v>55</v>
      </c>
      <c r="J22" s="70">
        <v>13</v>
      </c>
      <c r="K22" s="27">
        <f>SUM(I22*J22)</f>
        <v>715</v>
      </c>
      <c r="L22" s="71">
        <v>55</v>
      </c>
      <c r="M22" s="72">
        <v>13</v>
      </c>
      <c r="N22" s="28">
        <f>SUM(L22*M22)</f>
        <v>715</v>
      </c>
      <c r="O22" s="73">
        <v>55</v>
      </c>
      <c r="P22" s="74">
        <v>13</v>
      </c>
      <c r="Q22" s="29">
        <f>SUM(O22*P22)</f>
        <v>715</v>
      </c>
      <c r="R22" s="45">
        <f>SUM(K22+N22+Q22)</f>
        <v>2145</v>
      </c>
      <c r="S22" s="12" t="s">
        <v>320</v>
      </c>
      <c r="T22" s="3" t="s">
        <v>228</v>
      </c>
      <c r="U22" s="26"/>
    </row>
    <row r="23" spans="1:20" s="26" customFormat="1" ht="22.5" customHeight="1">
      <c r="A23" s="42"/>
      <c r="B23" s="182" t="s">
        <v>374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4"/>
    </row>
    <row r="24" spans="1:20" s="11" customFormat="1" ht="27" customHeight="1">
      <c r="A24" s="132" t="s">
        <v>2</v>
      </c>
      <c r="B24" s="132" t="s">
        <v>3</v>
      </c>
      <c r="C24" s="132" t="s">
        <v>18</v>
      </c>
      <c r="D24" s="132" t="s">
        <v>0</v>
      </c>
      <c r="E24" s="132" t="s">
        <v>19</v>
      </c>
      <c r="F24" s="132" t="s">
        <v>17</v>
      </c>
      <c r="G24" s="132" t="s">
        <v>22</v>
      </c>
      <c r="H24" s="132" t="s">
        <v>20</v>
      </c>
      <c r="I24" s="134" t="s">
        <v>23</v>
      </c>
      <c r="J24" s="135"/>
      <c r="K24" s="136"/>
      <c r="L24" s="139" t="s">
        <v>24</v>
      </c>
      <c r="M24" s="135"/>
      <c r="N24" s="136"/>
      <c r="O24" s="140" t="s">
        <v>25</v>
      </c>
      <c r="P24" s="135"/>
      <c r="Q24" s="136"/>
      <c r="R24" s="144" t="s">
        <v>21</v>
      </c>
      <c r="S24" s="137" t="s">
        <v>44</v>
      </c>
      <c r="T24" s="137" t="s">
        <v>28</v>
      </c>
    </row>
    <row r="25" spans="1:24" s="11" customFormat="1" ht="27.75" customHeight="1">
      <c r="A25" s="133"/>
      <c r="B25" s="133"/>
      <c r="C25" s="133"/>
      <c r="D25" s="133"/>
      <c r="E25" s="133"/>
      <c r="F25" s="133"/>
      <c r="G25" s="133"/>
      <c r="H25" s="133"/>
      <c r="I25" s="23" t="s">
        <v>6</v>
      </c>
      <c r="J25" s="23" t="s">
        <v>43</v>
      </c>
      <c r="K25" s="23" t="s">
        <v>9</v>
      </c>
      <c r="L25" s="24" t="s">
        <v>6</v>
      </c>
      <c r="M25" s="24" t="s">
        <v>43</v>
      </c>
      <c r="N25" s="24" t="s">
        <v>9</v>
      </c>
      <c r="O25" s="25" t="s">
        <v>6</v>
      </c>
      <c r="P25" s="25" t="s">
        <v>43</v>
      </c>
      <c r="Q25" s="25" t="s">
        <v>9</v>
      </c>
      <c r="R25" s="145"/>
      <c r="S25" s="138"/>
      <c r="T25" s="138"/>
      <c r="U25" s="26"/>
      <c r="V25" s="10"/>
      <c r="W25" s="10"/>
      <c r="X25" s="10"/>
    </row>
    <row r="26" spans="1:21" s="10" customFormat="1" ht="45" customHeight="1">
      <c r="A26" s="12">
        <v>96</v>
      </c>
      <c r="B26" s="13">
        <v>1</v>
      </c>
      <c r="C26" s="80">
        <f>SUM(R26/F26)</f>
        <v>50.41701417848206</v>
      </c>
      <c r="D26" s="30" t="s">
        <v>238</v>
      </c>
      <c r="E26" s="127" t="s">
        <v>239</v>
      </c>
      <c r="F26" s="14">
        <v>59.95</v>
      </c>
      <c r="G26" s="53" t="s">
        <v>240</v>
      </c>
      <c r="H26" s="62" t="s">
        <v>636</v>
      </c>
      <c r="I26" s="83">
        <v>77.5</v>
      </c>
      <c r="J26" s="84">
        <v>13</v>
      </c>
      <c r="K26" s="27">
        <f>SUM(I26*J26)</f>
        <v>1007.5</v>
      </c>
      <c r="L26" s="71">
        <v>77.5</v>
      </c>
      <c r="M26" s="72">
        <v>13</v>
      </c>
      <c r="N26" s="28">
        <f>SUM(L26*M26)</f>
        <v>1007.5</v>
      </c>
      <c r="O26" s="73">
        <v>77.5</v>
      </c>
      <c r="P26" s="74">
        <v>13</v>
      </c>
      <c r="Q26" s="29">
        <f>SUM(O26*P26)</f>
        <v>1007.5</v>
      </c>
      <c r="R26" s="85">
        <f>SUM(K26+N26+Q26)</f>
        <v>3022.5</v>
      </c>
      <c r="S26" s="38" t="s">
        <v>362</v>
      </c>
      <c r="T26" s="3" t="s">
        <v>228</v>
      </c>
      <c r="U26" s="26"/>
    </row>
    <row r="27" spans="1:21" s="10" customFormat="1" ht="45" customHeight="1">
      <c r="A27" s="12">
        <v>97</v>
      </c>
      <c r="B27" s="13">
        <v>2</v>
      </c>
      <c r="C27" s="80">
        <f>SUM(R27/F27)</f>
        <v>64.84126984126983</v>
      </c>
      <c r="D27" s="30" t="s">
        <v>219</v>
      </c>
      <c r="E27" s="127" t="s">
        <v>252</v>
      </c>
      <c r="F27" s="14">
        <v>31.5</v>
      </c>
      <c r="G27" s="53" t="s">
        <v>233</v>
      </c>
      <c r="H27" s="62" t="s">
        <v>232</v>
      </c>
      <c r="I27" s="83">
        <v>57.5</v>
      </c>
      <c r="J27" s="84">
        <v>13</v>
      </c>
      <c r="K27" s="27">
        <f>SUM(I27*J27)</f>
        <v>747.5</v>
      </c>
      <c r="L27" s="71">
        <v>57.5</v>
      </c>
      <c r="M27" s="72">
        <v>12</v>
      </c>
      <c r="N27" s="28">
        <f>SUM(L27*M27)</f>
        <v>690</v>
      </c>
      <c r="O27" s="73">
        <v>55</v>
      </c>
      <c r="P27" s="74">
        <v>11</v>
      </c>
      <c r="Q27" s="29">
        <f>SUM(O27*P27)</f>
        <v>605</v>
      </c>
      <c r="R27" s="85">
        <f>SUM(K27+N27+Q27)</f>
        <v>2042.5</v>
      </c>
      <c r="S27" s="38" t="s">
        <v>361</v>
      </c>
      <c r="T27" s="3" t="s">
        <v>228</v>
      </c>
      <c r="U27" s="26"/>
    </row>
    <row r="28" spans="1:21" s="10" customFormat="1" ht="45" customHeight="1">
      <c r="A28" s="12">
        <v>98</v>
      </c>
      <c r="B28" s="13">
        <v>3</v>
      </c>
      <c r="C28" s="80">
        <f>SUM(R28/F28)</f>
        <v>33.62068965517241</v>
      </c>
      <c r="D28" s="30" t="s">
        <v>161</v>
      </c>
      <c r="E28" s="127" t="s">
        <v>162</v>
      </c>
      <c r="F28" s="14">
        <v>58</v>
      </c>
      <c r="G28" s="53"/>
      <c r="H28" s="62" t="s">
        <v>160</v>
      </c>
      <c r="I28" s="69">
        <v>50</v>
      </c>
      <c r="J28" s="70">
        <v>13</v>
      </c>
      <c r="K28" s="27">
        <f>SUM(I28*J28)</f>
        <v>650</v>
      </c>
      <c r="L28" s="71">
        <v>50</v>
      </c>
      <c r="M28" s="72">
        <v>13</v>
      </c>
      <c r="N28" s="28">
        <f>SUM(L28*M28)</f>
        <v>650</v>
      </c>
      <c r="O28" s="73">
        <v>50</v>
      </c>
      <c r="P28" s="74">
        <v>13</v>
      </c>
      <c r="Q28" s="29">
        <f>SUM(O28*P28)</f>
        <v>650</v>
      </c>
      <c r="R28" s="55">
        <f>SUM(K28+N28+Q28)</f>
        <v>1950</v>
      </c>
      <c r="S28" s="12" t="s">
        <v>318</v>
      </c>
      <c r="T28" s="3" t="s">
        <v>166</v>
      </c>
      <c r="U28" s="26"/>
    </row>
    <row r="29" spans="1:21" s="10" customFormat="1" ht="45" customHeight="1">
      <c r="A29" s="12">
        <v>99</v>
      </c>
      <c r="B29" s="13">
        <v>4</v>
      </c>
      <c r="C29" s="80">
        <f>SUM(R29/F29)</f>
        <v>26.5828677839851</v>
      </c>
      <c r="D29" s="30" t="s">
        <v>187</v>
      </c>
      <c r="E29" s="127" t="s">
        <v>188</v>
      </c>
      <c r="F29" s="14">
        <v>53.7</v>
      </c>
      <c r="G29" s="53"/>
      <c r="H29" s="62" t="s">
        <v>66</v>
      </c>
      <c r="I29" s="69">
        <v>40</v>
      </c>
      <c r="J29" s="70">
        <v>13</v>
      </c>
      <c r="K29" s="27">
        <f>SUM(I29*J29)</f>
        <v>520</v>
      </c>
      <c r="L29" s="71">
        <v>42.5</v>
      </c>
      <c r="M29" s="72">
        <v>11</v>
      </c>
      <c r="N29" s="28">
        <f>SUM(L29*M29)</f>
        <v>467.5</v>
      </c>
      <c r="O29" s="73">
        <v>40</v>
      </c>
      <c r="P29" s="74">
        <v>11</v>
      </c>
      <c r="Q29" s="29">
        <f>SUM(O29*P29)</f>
        <v>440</v>
      </c>
      <c r="R29" s="55">
        <f>SUM(K29+N29+Q29)</f>
        <v>1427.5</v>
      </c>
      <c r="S29" s="12" t="s">
        <v>331</v>
      </c>
      <c r="T29" s="3" t="s">
        <v>49</v>
      </c>
      <c r="U29" s="26"/>
    </row>
    <row r="30" spans="1:20" s="26" customFormat="1" ht="22.5" customHeight="1">
      <c r="A30" s="42"/>
      <c r="B30" s="182" t="s">
        <v>375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4"/>
    </row>
    <row r="31" spans="1:20" s="11" customFormat="1" ht="27" customHeight="1">
      <c r="A31" s="132" t="s">
        <v>2</v>
      </c>
      <c r="B31" s="132" t="s">
        <v>3</v>
      </c>
      <c r="C31" s="132" t="s">
        <v>18</v>
      </c>
      <c r="D31" s="132" t="s">
        <v>0</v>
      </c>
      <c r="E31" s="132" t="s">
        <v>19</v>
      </c>
      <c r="F31" s="132" t="s">
        <v>17</v>
      </c>
      <c r="G31" s="132" t="s">
        <v>22</v>
      </c>
      <c r="H31" s="132" t="s">
        <v>20</v>
      </c>
      <c r="I31" s="134" t="s">
        <v>23</v>
      </c>
      <c r="J31" s="185"/>
      <c r="K31" s="186"/>
      <c r="L31" s="139" t="s">
        <v>24</v>
      </c>
      <c r="M31" s="187"/>
      <c r="N31" s="188"/>
      <c r="O31" s="140" t="s">
        <v>25</v>
      </c>
      <c r="P31" s="189"/>
      <c r="Q31" s="190"/>
      <c r="R31" s="144" t="s">
        <v>21</v>
      </c>
      <c r="S31" s="137" t="s">
        <v>44</v>
      </c>
      <c r="T31" s="137" t="s">
        <v>28</v>
      </c>
    </row>
    <row r="32" spans="1:24" s="11" customFormat="1" ht="27.75" customHeight="1">
      <c r="A32" s="133"/>
      <c r="B32" s="133"/>
      <c r="C32" s="133"/>
      <c r="D32" s="133"/>
      <c r="E32" s="133"/>
      <c r="F32" s="133"/>
      <c r="G32" s="133"/>
      <c r="H32" s="133"/>
      <c r="I32" s="23" t="s">
        <v>6</v>
      </c>
      <c r="J32" s="23" t="s">
        <v>43</v>
      </c>
      <c r="K32" s="23" t="s">
        <v>9</v>
      </c>
      <c r="L32" s="24" t="s">
        <v>6</v>
      </c>
      <c r="M32" s="24" t="s">
        <v>43</v>
      </c>
      <c r="N32" s="24" t="s">
        <v>9</v>
      </c>
      <c r="O32" s="25" t="s">
        <v>6</v>
      </c>
      <c r="P32" s="25" t="s">
        <v>43</v>
      </c>
      <c r="Q32" s="25" t="s">
        <v>9</v>
      </c>
      <c r="R32" s="145"/>
      <c r="S32" s="138"/>
      <c r="T32" s="138"/>
      <c r="X32" s="10"/>
    </row>
    <row r="33" spans="1:21" s="10" customFormat="1" ht="45" customHeight="1">
      <c r="A33" s="12">
        <v>100</v>
      </c>
      <c r="B33" s="13">
        <v>1</v>
      </c>
      <c r="C33" s="80">
        <f>SUM(R33/F33)</f>
        <v>43.984962406015036</v>
      </c>
      <c r="D33" s="30" t="s">
        <v>46</v>
      </c>
      <c r="E33" s="127" t="s">
        <v>47</v>
      </c>
      <c r="F33" s="14">
        <v>66.5</v>
      </c>
      <c r="G33" s="53" t="s">
        <v>48</v>
      </c>
      <c r="H33" s="62" t="s">
        <v>99</v>
      </c>
      <c r="I33" s="69">
        <v>75</v>
      </c>
      <c r="J33" s="70">
        <v>13</v>
      </c>
      <c r="K33" s="27">
        <f>SUM(I33*J33)</f>
        <v>975</v>
      </c>
      <c r="L33" s="71">
        <v>75</v>
      </c>
      <c r="M33" s="72">
        <v>13</v>
      </c>
      <c r="N33" s="28">
        <f>SUM(L33*M33)</f>
        <v>975</v>
      </c>
      <c r="O33" s="73">
        <v>75</v>
      </c>
      <c r="P33" s="74">
        <v>13</v>
      </c>
      <c r="Q33" s="29">
        <f>SUM(O33*P33)</f>
        <v>975</v>
      </c>
      <c r="R33" s="55">
        <f>SUM(K33+N33+Q33)</f>
        <v>2925</v>
      </c>
      <c r="S33" s="12" t="s">
        <v>320</v>
      </c>
      <c r="T33" s="3" t="s">
        <v>32</v>
      </c>
      <c r="U33" s="26"/>
    </row>
    <row r="34" spans="1:21" s="10" customFormat="1" ht="45" customHeight="1">
      <c r="A34" s="12">
        <v>101</v>
      </c>
      <c r="B34" s="13">
        <v>2</v>
      </c>
      <c r="C34" s="80">
        <f>SUM(R34/F34)</f>
        <v>39.79591836734694</v>
      </c>
      <c r="D34" s="30" t="s">
        <v>224</v>
      </c>
      <c r="E34" s="127" t="s">
        <v>242</v>
      </c>
      <c r="F34" s="14">
        <v>68.6</v>
      </c>
      <c r="G34" s="53" t="s">
        <v>243</v>
      </c>
      <c r="H34" s="62" t="s">
        <v>244</v>
      </c>
      <c r="I34" s="69">
        <v>70</v>
      </c>
      <c r="J34" s="70">
        <v>13</v>
      </c>
      <c r="K34" s="27">
        <f>SUM(I34*J34)</f>
        <v>910</v>
      </c>
      <c r="L34" s="71">
        <v>70</v>
      </c>
      <c r="M34" s="72">
        <v>13</v>
      </c>
      <c r="N34" s="28">
        <f>SUM(L34*M34)</f>
        <v>910</v>
      </c>
      <c r="O34" s="73">
        <v>70</v>
      </c>
      <c r="P34" s="74">
        <v>13</v>
      </c>
      <c r="Q34" s="29">
        <f>SUM(O34*P34)</f>
        <v>910</v>
      </c>
      <c r="R34" s="55">
        <f>SUM(K34+N34+Q34)</f>
        <v>2730</v>
      </c>
      <c r="S34" s="12" t="s">
        <v>320</v>
      </c>
      <c r="T34" s="3" t="s">
        <v>11</v>
      </c>
      <c r="U34" s="26"/>
    </row>
    <row r="35" spans="1:21" s="10" customFormat="1" ht="45" customHeight="1">
      <c r="A35" s="12">
        <v>102</v>
      </c>
      <c r="B35" s="13">
        <v>3</v>
      </c>
      <c r="C35" s="80">
        <f>SUM(R35/F35)</f>
        <v>26.67910447761194</v>
      </c>
      <c r="D35" s="30" t="s">
        <v>267</v>
      </c>
      <c r="E35" s="127" t="s">
        <v>316</v>
      </c>
      <c r="F35" s="14">
        <v>67</v>
      </c>
      <c r="G35" s="53"/>
      <c r="H35" s="62" t="s">
        <v>99</v>
      </c>
      <c r="I35" s="69">
        <v>57.5</v>
      </c>
      <c r="J35" s="70">
        <v>11</v>
      </c>
      <c r="K35" s="27">
        <f>SUM(I35*J35)</f>
        <v>632.5</v>
      </c>
      <c r="L35" s="71">
        <v>55</v>
      </c>
      <c r="M35" s="72">
        <v>12</v>
      </c>
      <c r="N35" s="28">
        <f>SUM(L35*M35)</f>
        <v>660</v>
      </c>
      <c r="O35" s="73">
        <v>55</v>
      </c>
      <c r="P35" s="74">
        <v>9</v>
      </c>
      <c r="Q35" s="29">
        <f>SUM(O35*P35)</f>
        <v>495</v>
      </c>
      <c r="R35" s="55">
        <f>SUM(K35+N35+Q35)</f>
        <v>1787.5</v>
      </c>
      <c r="S35" s="12" t="s">
        <v>331</v>
      </c>
      <c r="T35" s="3" t="s">
        <v>32</v>
      </c>
      <c r="U35" s="26"/>
    </row>
    <row r="36" spans="1:20" s="26" customFormat="1" ht="22.5" customHeight="1">
      <c r="A36" s="42"/>
      <c r="B36" s="182" t="s">
        <v>376</v>
      </c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4"/>
    </row>
    <row r="37" spans="1:20" s="11" customFormat="1" ht="27" customHeight="1">
      <c r="A37" s="132" t="s">
        <v>2</v>
      </c>
      <c r="B37" s="132" t="s">
        <v>3</v>
      </c>
      <c r="C37" s="132" t="s">
        <v>18</v>
      </c>
      <c r="D37" s="132" t="s">
        <v>0</v>
      </c>
      <c r="E37" s="132" t="s">
        <v>19</v>
      </c>
      <c r="F37" s="132" t="s">
        <v>17</v>
      </c>
      <c r="G37" s="132" t="s">
        <v>22</v>
      </c>
      <c r="H37" s="132" t="s">
        <v>20</v>
      </c>
      <c r="I37" s="134" t="s">
        <v>23</v>
      </c>
      <c r="J37" s="135"/>
      <c r="K37" s="136"/>
      <c r="L37" s="139" t="s">
        <v>24</v>
      </c>
      <c r="M37" s="135"/>
      <c r="N37" s="136"/>
      <c r="O37" s="140" t="s">
        <v>25</v>
      </c>
      <c r="P37" s="135"/>
      <c r="Q37" s="136"/>
      <c r="R37" s="144" t="s">
        <v>21</v>
      </c>
      <c r="S37" s="137" t="s">
        <v>44</v>
      </c>
      <c r="T37" s="137" t="s">
        <v>28</v>
      </c>
    </row>
    <row r="38" spans="1:24" s="11" customFormat="1" ht="27.75" customHeight="1">
      <c r="A38" s="133"/>
      <c r="B38" s="133"/>
      <c r="C38" s="133"/>
      <c r="D38" s="133"/>
      <c r="E38" s="133"/>
      <c r="F38" s="133"/>
      <c r="G38" s="133"/>
      <c r="H38" s="133"/>
      <c r="I38" s="23" t="s">
        <v>6</v>
      </c>
      <c r="J38" s="23" t="s">
        <v>43</v>
      </c>
      <c r="K38" s="23" t="s">
        <v>9</v>
      </c>
      <c r="L38" s="24" t="s">
        <v>6</v>
      </c>
      <c r="M38" s="24" t="s">
        <v>43</v>
      </c>
      <c r="N38" s="24" t="s">
        <v>9</v>
      </c>
      <c r="O38" s="25" t="s">
        <v>6</v>
      </c>
      <c r="P38" s="25" t="s">
        <v>43</v>
      </c>
      <c r="Q38" s="25" t="s">
        <v>9</v>
      </c>
      <c r="R38" s="145"/>
      <c r="S38" s="138"/>
      <c r="T38" s="138"/>
      <c r="X38" s="10"/>
    </row>
    <row r="39" spans="1:21" s="10" customFormat="1" ht="45" customHeight="1">
      <c r="A39" s="12">
        <v>103</v>
      </c>
      <c r="B39" s="13">
        <v>1</v>
      </c>
      <c r="C39" s="80">
        <f>SUM(R39/F39)</f>
        <v>37.58085381630013</v>
      </c>
      <c r="D39" s="30" t="s">
        <v>225</v>
      </c>
      <c r="E39" s="127" t="s">
        <v>255</v>
      </c>
      <c r="F39" s="14">
        <v>77.3</v>
      </c>
      <c r="G39" s="53" t="s">
        <v>245</v>
      </c>
      <c r="H39" s="62" t="s">
        <v>232</v>
      </c>
      <c r="I39" s="83">
        <v>95</v>
      </c>
      <c r="J39" s="84">
        <v>10</v>
      </c>
      <c r="K39" s="27">
        <f>SUM(I39*J39)</f>
        <v>950</v>
      </c>
      <c r="L39" s="71">
        <v>90</v>
      </c>
      <c r="M39" s="72">
        <v>12</v>
      </c>
      <c r="N39" s="28">
        <f>SUM(L39*M39)</f>
        <v>1080</v>
      </c>
      <c r="O39" s="73">
        <v>87.5</v>
      </c>
      <c r="P39" s="74">
        <v>10</v>
      </c>
      <c r="Q39" s="29">
        <f>SUM(O39*P39)</f>
        <v>875</v>
      </c>
      <c r="R39" s="55">
        <f>SUM(K39+N39+Q39)</f>
        <v>2905</v>
      </c>
      <c r="S39" s="12" t="s">
        <v>364</v>
      </c>
      <c r="T39" s="3" t="s">
        <v>228</v>
      </c>
      <c r="U39" s="26"/>
    </row>
    <row r="40" spans="1:21" s="10" customFormat="1" ht="45" customHeight="1">
      <c r="A40" s="12">
        <v>104</v>
      </c>
      <c r="B40" s="13">
        <v>2</v>
      </c>
      <c r="C40" s="80">
        <f>SUM(R40/F40)</f>
        <v>35.70075757575758</v>
      </c>
      <c r="D40" s="30" t="s">
        <v>226</v>
      </c>
      <c r="E40" s="127" t="s">
        <v>256</v>
      </c>
      <c r="F40" s="14">
        <v>79.2</v>
      </c>
      <c r="G40" s="53"/>
      <c r="H40" s="62" t="s">
        <v>638</v>
      </c>
      <c r="I40" s="69">
        <v>70</v>
      </c>
      <c r="J40" s="70">
        <v>13</v>
      </c>
      <c r="K40" s="27">
        <f>SUM(I40*J40)</f>
        <v>910</v>
      </c>
      <c r="L40" s="71">
        <v>72.5</v>
      </c>
      <c r="M40" s="72">
        <v>13</v>
      </c>
      <c r="N40" s="28">
        <f>SUM(L40*M40)</f>
        <v>942.5</v>
      </c>
      <c r="O40" s="73">
        <v>75</v>
      </c>
      <c r="P40" s="74">
        <v>13</v>
      </c>
      <c r="Q40" s="29">
        <f>SUM(O40*P40)</f>
        <v>975</v>
      </c>
      <c r="R40" s="55">
        <f>SUM(K40+N40+Q40)</f>
        <v>2827.5</v>
      </c>
      <c r="S40" s="12" t="s">
        <v>318</v>
      </c>
      <c r="T40" s="3" t="s">
        <v>637</v>
      </c>
      <c r="U40" s="26"/>
    </row>
    <row r="41" spans="1:21" s="10" customFormat="1" ht="45" customHeight="1">
      <c r="A41" s="12">
        <v>105</v>
      </c>
      <c r="B41" s="13">
        <v>3</v>
      </c>
      <c r="C41" s="80">
        <f>SUM(R41/F41)</f>
        <v>31.25</v>
      </c>
      <c r="D41" s="30" t="s">
        <v>185</v>
      </c>
      <c r="E41" s="127" t="s">
        <v>186</v>
      </c>
      <c r="F41" s="14">
        <v>78</v>
      </c>
      <c r="G41" s="53"/>
      <c r="H41" s="62" t="s">
        <v>66</v>
      </c>
      <c r="I41" s="69">
        <v>60</v>
      </c>
      <c r="J41" s="70">
        <v>13</v>
      </c>
      <c r="K41" s="27">
        <f>SUM(I41*J41)</f>
        <v>780</v>
      </c>
      <c r="L41" s="71">
        <v>62.5</v>
      </c>
      <c r="M41" s="72">
        <v>13</v>
      </c>
      <c r="N41" s="28">
        <f>SUM(L41*M41)</f>
        <v>812.5</v>
      </c>
      <c r="O41" s="73">
        <v>65</v>
      </c>
      <c r="P41" s="74">
        <v>13</v>
      </c>
      <c r="Q41" s="29">
        <f>SUM(O41*P41)</f>
        <v>845</v>
      </c>
      <c r="R41" s="55">
        <f>SUM(K41+N41+Q41)</f>
        <v>2437.5</v>
      </c>
      <c r="S41" s="12" t="s">
        <v>325</v>
      </c>
      <c r="T41" s="3" t="s">
        <v>639</v>
      </c>
      <c r="U41" s="26"/>
    </row>
    <row r="42" spans="1:21" s="10" customFormat="1" ht="45" customHeight="1">
      <c r="A42" s="12">
        <v>106</v>
      </c>
      <c r="B42" s="13">
        <v>4</v>
      </c>
      <c r="C42" s="80">
        <f>SUM(R42/F42)</f>
        <v>11.575342465753424</v>
      </c>
      <c r="D42" s="30" t="s">
        <v>172</v>
      </c>
      <c r="E42" s="127" t="s">
        <v>173</v>
      </c>
      <c r="F42" s="14">
        <v>73</v>
      </c>
      <c r="G42" s="53"/>
      <c r="H42" s="62" t="s">
        <v>160</v>
      </c>
      <c r="I42" s="69">
        <v>20</v>
      </c>
      <c r="J42" s="70">
        <v>13</v>
      </c>
      <c r="K42" s="27">
        <f>SUM(I42*J42)</f>
        <v>260</v>
      </c>
      <c r="L42" s="71">
        <v>22.5</v>
      </c>
      <c r="M42" s="72">
        <v>13</v>
      </c>
      <c r="N42" s="28">
        <f>SUM(L42*M42)</f>
        <v>292.5</v>
      </c>
      <c r="O42" s="73">
        <v>22.5</v>
      </c>
      <c r="P42" s="74">
        <v>13</v>
      </c>
      <c r="Q42" s="29">
        <f>SUM(O42*P42)</f>
        <v>292.5</v>
      </c>
      <c r="R42" s="55">
        <f>SUM(K42+N42+Q42)</f>
        <v>845</v>
      </c>
      <c r="S42" s="12" t="s">
        <v>331</v>
      </c>
      <c r="T42" s="3" t="s">
        <v>166</v>
      </c>
      <c r="U42" s="26"/>
    </row>
    <row r="43" spans="1:20" s="26" customFormat="1" ht="22.5" customHeight="1">
      <c r="A43" s="42"/>
      <c r="B43" s="182" t="s">
        <v>377</v>
      </c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4"/>
    </row>
    <row r="44" spans="1:20" s="11" customFormat="1" ht="27" customHeight="1">
      <c r="A44" s="132" t="s">
        <v>2</v>
      </c>
      <c r="B44" s="132" t="s">
        <v>3</v>
      </c>
      <c r="C44" s="132" t="s">
        <v>18</v>
      </c>
      <c r="D44" s="132" t="s">
        <v>0</v>
      </c>
      <c r="E44" s="132" t="s">
        <v>19</v>
      </c>
      <c r="F44" s="132" t="s">
        <v>17</v>
      </c>
      <c r="G44" s="132" t="s">
        <v>22</v>
      </c>
      <c r="H44" s="132" t="s">
        <v>20</v>
      </c>
      <c r="I44" s="134" t="s">
        <v>23</v>
      </c>
      <c r="J44" s="135"/>
      <c r="K44" s="136"/>
      <c r="L44" s="139" t="s">
        <v>24</v>
      </c>
      <c r="M44" s="135"/>
      <c r="N44" s="136"/>
      <c r="O44" s="140" t="s">
        <v>25</v>
      </c>
      <c r="P44" s="135"/>
      <c r="Q44" s="136"/>
      <c r="R44" s="144" t="s">
        <v>21</v>
      </c>
      <c r="S44" s="137" t="s">
        <v>44</v>
      </c>
      <c r="T44" s="137" t="s">
        <v>28</v>
      </c>
    </row>
    <row r="45" spans="1:25" s="11" customFormat="1" ht="27.75" customHeight="1">
      <c r="A45" s="133"/>
      <c r="B45" s="133"/>
      <c r="C45" s="133"/>
      <c r="D45" s="133"/>
      <c r="E45" s="133"/>
      <c r="F45" s="133"/>
      <c r="G45" s="133"/>
      <c r="H45" s="133"/>
      <c r="I45" s="23" t="s">
        <v>6</v>
      </c>
      <c r="J45" s="23" t="s">
        <v>43</v>
      </c>
      <c r="K45" s="23" t="s">
        <v>9</v>
      </c>
      <c r="L45" s="24" t="s">
        <v>6</v>
      </c>
      <c r="M45" s="24" t="s">
        <v>43</v>
      </c>
      <c r="N45" s="24" t="s">
        <v>9</v>
      </c>
      <c r="O45" s="25" t="s">
        <v>6</v>
      </c>
      <c r="P45" s="25" t="s">
        <v>43</v>
      </c>
      <c r="Q45" s="25" t="s">
        <v>9</v>
      </c>
      <c r="R45" s="145"/>
      <c r="S45" s="138"/>
      <c r="T45" s="138"/>
      <c r="X45" s="10"/>
      <c r="Y45" s="10"/>
    </row>
    <row r="46" spans="1:21" s="10" customFormat="1" ht="45" customHeight="1">
      <c r="A46" s="12">
        <v>107</v>
      </c>
      <c r="B46" s="13">
        <v>1</v>
      </c>
      <c r="C46" s="80">
        <f>SUM(R46/F46)</f>
        <v>47.458932238193015</v>
      </c>
      <c r="D46" s="30" t="s">
        <v>220</v>
      </c>
      <c r="E46" s="127" t="s">
        <v>234</v>
      </c>
      <c r="F46" s="14">
        <v>97.4</v>
      </c>
      <c r="G46" s="53" t="s">
        <v>235</v>
      </c>
      <c r="H46" s="62" t="s">
        <v>244</v>
      </c>
      <c r="I46" s="69">
        <v>120</v>
      </c>
      <c r="J46" s="70">
        <v>13</v>
      </c>
      <c r="K46" s="27">
        <f>SUM(I46*J46)</f>
        <v>1560</v>
      </c>
      <c r="L46" s="83">
        <v>122.5</v>
      </c>
      <c r="M46" s="84">
        <v>13</v>
      </c>
      <c r="N46" s="28">
        <f>SUM(L46*M46)</f>
        <v>1592.5</v>
      </c>
      <c r="O46" s="73">
        <v>122.5</v>
      </c>
      <c r="P46" s="74">
        <v>12</v>
      </c>
      <c r="Q46" s="29">
        <f>SUM(O46*P46)</f>
        <v>1470</v>
      </c>
      <c r="R46" s="85">
        <f>SUM(K46+N46+Q46)</f>
        <v>4622.5</v>
      </c>
      <c r="S46" s="12" t="s">
        <v>363</v>
      </c>
      <c r="T46" s="3" t="s">
        <v>221</v>
      </c>
      <c r="U46" s="26"/>
    </row>
    <row r="47" spans="1:21" s="10" customFormat="1" ht="45" customHeight="1">
      <c r="A47" s="12">
        <v>108</v>
      </c>
      <c r="B47" s="13">
        <v>2</v>
      </c>
      <c r="C47" s="80">
        <f>SUM(R47/F47)</f>
        <v>38.15060908084164</v>
      </c>
      <c r="D47" s="30" t="s">
        <v>222</v>
      </c>
      <c r="E47" s="127" t="s">
        <v>253</v>
      </c>
      <c r="F47" s="14">
        <v>90.3</v>
      </c>
      <c r="G47" s="53" t="s">
        <v>237</v>
      </c>
      <c r="H47" s="62" t="s">
        <v>236</v>
      </c>
      <c r="I47" s="83">
        <v>90</v>
      </c>
      <c r="J47" s="84">
        <v>13</v>
      </c>
      <c r="K47" s="27">
        <f>SUM(I47*J47)</f>
        <v>1170</v>
      </c>
      <c r="L47" s="71">
        <v>87.5</v>
      </c>
      <c r="M47" s="72">
        <v>13</v>
      </c>
      <c r="N47" s="28">
        <f>SUM(L47*M47)</f>
        <v>1137.5</v>
      </c>
      <c r="O47" s="73">
        <v>87.5</v>
      </c>
      <c r="P47" s="74">
        <v>13</v>
      </c>
      <c r="Q47" s="29">
        <f>SUM(O47*P47)</f>
        <v>1137.5</v>
      </c>
      <c r="R47" s="85">
        <f>SUM(K47+N47+Q47)</f>
        <v>3445</v>
      </c>
      <c r="S47" s="12" t="s">
        <v>325</v>
      </c>
      <c r="T47" s="3" t="s">
        <v>11</v>
      </c>
      <c r="U47" s="26"/>
    </row>
    <row r="48" spans="1:21" s="10" customFormat="1" ht="45" customHeight="1">
      <c r="A48" s="12">
        <v>109</v>
      </c>
      <c r="B48" s="13">
        <v>3</v>
      </c>
      <c r="C48" s="80">
        <f>SUM(R48/F48)</f>
        <v>35.304054054054056</v>
      </c>
      <c r="D48" s="30" t="s">
        <v>62</v>
      </c>
      <c r="E48" s="127" t="s">
        <v>63</v>
      </c>
      <c r="F48" s="14">
        <v>88.8</v>
      </c>
      <c r="G48" s="53" t="s">
        <v>61</v>
      </c>
      <c r="H48" s="62" t="s">
        <v>65</v>
      </c>
      <c r="I48" s="69">
        <v>82.5</v>
      </c>
      <c r="J48" s="70">
        <v>13</v>
      </c>
      <c r="K48" s="27">
        <f>SUM(I48*J48)</f>
        <v>1072.5</v>
      </c>
      <c r="L48" s="71">
        <v>82.5</v>
      </c>
      <c r="M48" s="72">
        <v>13</v>
      </c>
      <c r="N48" s="28">
        <f>SUM(L48*M48)</f>
        <v>1072.5</v>
      </c>
      <c r="O48" s="73">
        <v>82.5</v>
      </c>
      <c r="P48" s="74">
        <v>12</v>
      </c>
      <c r="Q48" s="29">
        <f>SUM(O48*P48)</f>
        <v>990</v>
      </c>
      <c r="R48" s="55">
        <f>SUM(K48+N48+Q48)</f>
        <v>3135</v>
      </c>
      <c r="S48" s="12" t="s">
        <v>318</v>
      </c>
      <c r="T48" s="3" t="s">
        <v>11</v>
      </c>
      <c r="U48" s="26"/>
    </row>
    <row r="49" spans="1:21" s="10" customFormat="1" ht="45" customHeight="1">
      <c r="A49" s="12">
        <v>110</v>
      </c>
      <c r="B49" s="13">
        <v>4</v>
      </c>
      <c r="C49" s="80">
        <f>SUM(R49/F49)</f>
        <v>33.19892473118279</v>
      </c>
      <c r="D49" s="30" t="s">
        <v>157</v>
      </c>
      <c r="E49" s="127" t="s">
        <v>158</v>
      </c>
      <c r="F49" s="14">
        <v>93</v>
      </c>
      <c r="G49" s="53" t="s">
        <v>159</v>
      </c>
      <c r="H49" s="62" t="s">
        <v>160</v>
      </c>
      <c r="I49" s="69">
        <v>92.5</v>
      </c>
      <c r="J49" s="70">
        <v>11</v>
      </c>
      <c r="K49" s="27">
        <f>SUM(I49*J49)</f>
        <v>1017.5</v>
      </c>
      <c r="L49" s="71">
        <v>90</v>
      </c>
      <c r="M49" s="72">
        <v>12</v>
      </c>
      <c r="N49" s="28">
        <f>SUM(L49*M49)</f>
        <v>1080</v>
      </c>
      <c r="O49" s="73">
        <v>90</v>
      </c>
      <c r="P49" s="74">
        <v>11</v>
      </c>
      <c r="Q49" s="29">
        <f>SUM(O49*P49)</f>
        <v>990</v>
      </c>
      <c r="R49" s="55">
        <f>SUM(K49+N49+Q49)</f>
        <v>3087.5</v>
      </c>
      <c r="S49" s="12" t="s">
        <v>325</v>
      </c>
      <c r="T49" s="3" t="s">
        <v>166</v>
      </c>
      <c r="U49" s="26"/>
    </row>
    <row r="50" spans="1:21" s="10" customFormat="1" ht="45" customHeight="1">
      <c r="A50" s="12">
        <v>111</v>
      </c>
      <c r="B50" s="13">
        <v>5</v>
      </c>
      <c r="C50" s="80">
        <f>SUM(R50/F50)</f>
        <v>32.5</v>
      </c>
      <c r="D50" s="30" t="s">
        <v>230</v>
      </c>
      <c r="E50" s="127" t="s">
        <v>257</v>
      </c>
      <c r="F50" s="14">
        <v>90</v>
      </c>
      <c r="G50" s="53" t="s">
        <v>258</v>
      </c>
      <c r="H50" s="62" t="s">
        <v>248</v>
      </c>
      <c r="I50" s="69">
        <v>75</v>
      </c>
      <c r="J50" s="70">
        <v>13</v>
      </c>
      <c r="K50" s="27">
        <f>SUM(I50*J50)</f>
        <v>975</v>
      </c>
      <c r="L50" s="71">
        <v>75</v>
      </c>
      <c r="M50" s="72">
        <v>13</v>
      </c>
      <c r="N50" s="28">
        <f>SUM(L50*M50)</f>
        <v>975</v>
      </c>
      <c r="O50" s="73">
        <v>75</v>
      </c>
      <c r="P50" s="74">
        <v>13</v>
      </c>
      <c r="Q50" s="29">
        <f>SUM(O50*P50)</f>
        <v>975</v>
      </c>
      <c r="R50" s="55">
        <f>SUM(K50+N50+Q50)</f>
        <v>2925</v>
      </c>
      <c r="S50" s="12" t="s">
        <v>325</v>
      </c>
      <c r="T50" s="3" t="s">
        <v>228</v>
      </c>
      <c r="U50" s="26"/>
    </row>
    <row r="51" spans="1:26" s="6" customFormat="1" ht="29.25" customHeight="1">
      <c r="A51" s="200" t="s">
        <v>29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2"/>
      <c r="L51" s="32"/>
      <c r="M51" s="32"/>
      <c r="N51" s="32"/>
      <c r="X51" s="18"/>
      <c r="Y51" s="9"/>
      <c r="Z51" s="9"/>
    </row>
    <row r="52" spans="1:26" s="6" customFormat="1" ht="29.25" customHeight="1">
      <c r="A52" s="150" t="s">
        <v>100</v>
      </c>
      <c r="B52" s="198"/>
      <c r="C52" s="198"/>
      <c r="D52" s="199"/>
      <c r="E52" s="53" t="s">
        <v>103</v>
      </c>
      <c r="F52" s="153" t="s">
        <v>101</v>
      </c>
      <c r="G52" s="197"/>
      <c r="H52" s="155" t="s">
        <v>12</v>
      </c>
      <c r="I52" s="196"/>
      <c r="J52" s="150" t="s">
        <v>102</v>
      </c>
      <c r="K52" s="199"/>
      <c r="L52" s="33"/>
      <c r="O52" s="33"/>
      <c r="P52" s="33"/>
      <c r="X52" s="18"/>
      <c r="Y52" s="9"/>
      <c r="Z52" s="9"/>
    </row>
    <row r="53" spans="1:23" s="6" customFormat="1" ht="29.25" customHeight="1">
      <c r="A53" s="150" t="s">
        <v>30</v>
      </c>
      <c r="B53" s="198"/>
      <c r="C53" s="198"/>
      <c r="D53" s="199"/>
      <c r="E53" s="53" t="s">
        <v>31</v>
      </c>
      <c r="F53" s="153" t="s">
        <v>32</v>
      </c>
      <c r="G53" s="197"/>
      <c r="H53" s="155" t="s">
        <v>12</v>
      </c>
      <c r="I53" s="196"/>
      <c r="J53" s="150" t="s">
        <v>33</v>
      </c>
      <c r="K53" s="199"/>
      <c r="L53" s="33"/>
      <c r="M53" s="33"/>
      <c r="R53" s="9"/>
      <c r="S53" s="9"/>
      <c r="T53" s="9"/>
      <c r="U53" s="18"/>
      <c r="V53" s="9"/>
      <c r="W53" s="9"/>
    </row>
    <row r="54" spans="1:23" s="9" customFormat="1" ht="29.25" customHeight="1">
      <c r="A54" s="150" t="s">
        <v>34</v>
      </c>
      <c r="B54" s="198"/>
      <c r="C54" s="198"/>
      <c r="D54" s="199"/>
      <c r="E54" s="53" t="s">
        <v>15</v>
      </c>
      <c r="F54" s="153" t="s">
        <v>16</v>
      </c>
      <c r="G54" s="197"/>
      <c r="H54" s="155" t="s">
        <v>35</v>
      </c>
      <c r="I54" s="196"/>
      <c r="J54" s="150" t="s">
        <v>33</v>
      </c>
      <c r="K54" s="199"/>
      <c r="L54" s="33"/>
      <c r="M54" s="33"/>
      <c r="R54" s="6"/>
      <c r="S54" s="6"/>
      <c r="T54" s="6"/>
      <c r="U54" s="18"/>
      <c r="V54" s="6"/>
      <c r="W54" s="6"/>
    </row>
    <row r="55" spans="1:23" s="9" customFormat="1" ht="29.25" customHeight="1">
      <c r="A55" s="150" t="s">
        <v>34</v>
      </c>
      <c r="B55" s="198"/>
      <c r="C55" s="198"/>
      <c r="D55" s="199"/>
      <c r="E55" s="53" t="s">
        <v>80</v>
      </c>
      <c r="F55" s="153" t="s">
        <v>104</v>
      </c>
      <c r="G55" s="197"/>
      <c r="H55" s="155" t="s">
        <v>35</v>
      </c>
      <c r="I55" s="196"/>
      <c r="J55" s="150" t="s">
        <v>102</v>
      </c>
      <c r="K55" s="199"/>
      <c r="L55" s="33"/>
      <c r="M55" s="33"/>
      <c r="R55" s="18"/>
      <c r="S55" s="18"/>
      <c r="T55" s="18"/>
      <c r="U55" s="18"/>
      <c r="V55" s="6"/>
      <c r="W55" s="6"/>
    </row>
    <row r="56" spans="1:23" s="9" customFormat="1" ht="29.25" customHeight="1">
      <c r="A56" s="150" t="s">
        <v>34</v>
      </c>
      <c r="B56" s="198"/>
      <c r="C56" s="198"/>
      <c r="D56" s="199"/>
      <c r="E56" s="53" t="s">
        <v>120</v>
      </c>
      <c r="F56" s="153" t="s">
        <v>125</v>
      </c>
      <c r="G56" s="197"/>
      <c r="H56" s="155" t="s">
        <v>201</v>
      </c>
      <c r="I56" s="196"/>
      <c r="J56" s="150" t="s">
        <v>33</v>
      </c>
      <c r="K56" s="199"/>
      <c r="L56" s="33"/>
      <c r="M56" s="33"/>
      <c r="R56" s="18"/>
      <c r="S56" s="18"/>
      <c r="T56" s="18"/>
      <c r="U56" s="18"/>
      <c r="V56" s="6"/>
      <c r="W56" s="6"/>
    </row>
    <row r="57" spans="1:23" s="6" customFormat="1" ht="29.25" customHeight="1">
      <c r="A57" s="150" t="s">
        <v>37</v>
      </c>
      <c r="B57" s="198"/>
      <c r="C57" s="198"/>
      <c r="D57" s="199"/>
      <c r="E57" s="53" t="s">
        <v>202</v>
      </c>
      <c r="F57" s="153" t="s">
        <v>36</v>
      </c>
      <c r="G57" s="197"/>
      <c r="H57" s="155" t="s">
        <v>35</v>
      </c>
      <c r="I57" s="196"/>
      <c r="J57" s="150" t="s">
        <v>102</v>
      </c>
      <c r="K57" s="199"/>
      <c r="L57" s="33"/>
      <c r="M57" s="33"/>
      <c r="R57" s="18"/>
      <c r="S57" s="18"/>
      <c r="T57" s="18"/>
      <c r="U57" s="18"/>
      <c r="V57" s="9"/>
      <c r="W57" s="9"/>
    </row>
    <row r="58" spans="1:21" s="6" customFormat="1" ht="29.25" customHeight="1">
      <c r="A58" s="150" t="s">
        <v>37</v>
      </c>
      <c r="B58" s="198"/>
      <c r="C58" s="198"/>
      <c r="D58" s="199"/>
      <c r="E58" s="53" t="s">
        <v>341</v>
      </c>
      <c r="F58" s="153" t="s">
        <v>273</v>
      </c>
      <c r="G58" s="197"/>
      <c r="H58" s="155" t="s">
        <v>35</v>
      </c>
      <c r="I58" s="196"/>
      <c r="J58" s="150" t="s">
        <v>41</v>
      </c>
      <c r="K58" s="199"/>
      <c r="L58" s="33"/>
      <c r="M58" s="33"/>
      <c r="R58" s="18"/>
      <c r="S58" s="18"/>
      <c r="T58" s="18"/>
      <c r="U58" s="18"/>
    </row>
    <row r="59" spans="1:24" s="6" customFormat="1" ht="29.25" customHeight="1">
      <c r="A59" s="150" t="s">
        <v>37</v>
      </c>
      <c r="B59" s="198"/>
      <c r="C59" s="198"/>
      <c r="D59" s="199"/>
      <c r="E59" s="53" t="s">
        <v>112</v>
      </c>
      <c r="F59" s="153" t="s">
        <v>342</v>
      </c>
      <c r="G59" s="197"/>
      <c r="H59" s="155" t="s">
        <v>35</v>
      </c>
      <c r="I59" s="196"/>
      <c r="J59" s="150" t="s">
        <v>343</v>
      </c>
      <c r="K59" s="199"/>
      <c r="L59" s="33"/>
      <c r="O59" s="33"/>
      <c r="P59" s="33"/>
      <c r="U59" s="18"/>
      <c r="V59" s="18"/>
      <c r="W59" s="18"/>
      <c r="X59" s="18"/>
    </row>
    <row r="60" spans="1:24" s="9" customFormat="1" ht="29.25" customHeight="1">
      <c r="A60" s="150" t="s">
        <v>38</v>
      </c>
      <c r="B60" s="198"/>
      <c r="C60" s="198"/>
      <c r="D60" s="199"/>
      <c r="E60" s="53" t="s">
        <v>124</v>
      </c>
      <c r="F60" s="153" t="s">
        <v>344</v>
      </c>
      <c r="G60" s="197"/>
      <c r="H60" s="155" t="s">
        <v>201</v>
      </c>
      <c r="I60" s="196"/>
      <c r="J60" s="150" t="s">
        <v>343</v>
      </c>
      <c r="K60" s="199"/>
      <c r="L60" s="33"/>
      <c r="M60" s="6"/>
      <c r="O60" s="33"/>
      <c r="P60" s="33"/>
      <c r="Q60" s="6"/>
      <c r="U60" s="18"/>
      <c r="V60" s="18"/>
      <c r="W60" s="18"/>
      <c r="X60" s="18"/>
    </row>
    <row r="61" spans="1:24" s="6" customFormat="1" ht="29.25" customHeight="1">
      <c r="A61" s="150" t="s">
        <v>39</v>
      </c>
      <c r="B61" s="198"/>
      <c r="C61" s="198"/>
      <c r="D61" s="199"/>
      <c r="E61" s="53" t="s">
        <v>31</v>
      </c>
      <c r="F61" s="153" t="s">
        <v>32</v>
      </c>
      <c r="G61" s="197"/>
      <c r="H61" s="155" t="s">
        <v>12</v>
      </c>
      <c r="I61" s="196"/>
      <c r="J61" s="150" t="s">
        <v>33</v>
      </c>
      <c r="K61" s="199"/>
      <c r="L61" s="33"/>
      <c r="M61" s="34"/>
      <c r="N61" s="33"/>
      <c r="O61" s="18"/>
      <c r="U61" s="18"/>
      <c r="V61" s="18"/>
      <c r="W61" s="18"/>
      <c r="X61" s="18"/>
    </row>
    <row r="62" spans="1:26" s="6" customFormat="1" ht="29.25" customHeight="1">
      <c r="A62" s="150" t="s">
        <v>40</v>
      </c>
      <c r="B62" s="198"/>
      <c r="C62" s="198"/>
      <c r="D62" s="199"/>
      <c r="E62" s="36"/>
      <c r="F62" s="153"/>
      <c r="G62" s="197"/>
      <c r="H62" s="155"/>
      <c r="I62" s="196"/>
      <c r="J62" s="150" t="s">
        <v>41</v>
      </c>
      <c r="K62" s="199"/>
      <c r="L62" s="33"/>
      <c r="M62" s="34"/>
      <c r="N62" s="33"/>
      <c r="U62" s="18"/>
      <c r="V62" s="18"/>
      <c r="W62" s="18"/>
      <c r="X62" s="18"/>
      <c r="Y62" s="18"/>
      <c r="Z62" s="18"/>
    </row>
    <row r="63" spans="1:26" s="9" customFormat="1" ht="29.25" customHeight="1">
      <c r="A63" s="150" t="s">
        <v>42</v>
      </c>
      <c r="B63" s="198"/>
      <c r="C63" s="198"/>
      <c r="D63" s="199"/>
      <c r="E63" s="53" t="s">
        <v>346</v>
      </c>
      <c r="F63" s="153" t="s">
        <v>345</v>
      </c>
      <c r="G63" s="197"/>
      <c r="H63" s="155" t="s">
        <v>12</v>
      </c>
      <c r="I63" s="196"/>
      <c r="J63" s="150" t="s">
        <v>347</v>
      </c>
      <c r="K63" s="199"/>
      <c r="L63" s="33"/>
      <c r="M63" s="34"/>
      <c r="N63" s="33"/>
      <c r="O63" s="18"/>
      <c r="S63" s="6"/>
      <c r="U63" s="18"/>
      <c r="V63" s="18"/>
      <c r="W63" s="18"/>
      <c r="X63" s="18"/>
      <c r="Y63" s="18"/>
      <c r="Z63" s="18"/>
    </row>
  </sheetData>
  <sheetProtection/>
  <mergeCells count="174">
    <mergeCell ref="R20:R21"/>
    <mergeCell ref="G20:G21"/>
    <mergeCell ref="H20:H21"/>
    <mergeCell ref="I20:K20"/>
    <mergeCell ref="T20:T21"/>
    <mergeCell ref="A20:A21"/>
    <mergeCell ref="B20:B21"/>
    <mergeCell ref="C20:C21"/>
    <mergeCell ref="D20:D21"/>
    <mergeCell ref="E20:E21"/>
    <mergeCell ref="A51:K51"/>
    <mergeCell ref="A52:D52"/>
    <mergeCell ref="A2:T2"/>
    <mergeCell ref="A3:T3"/>
    <mergeCell ref="A4:T4"/>
    <mergeCell ref="A5:T5"/>
    <mergeCell ref="A6:T6"/>
    <mergeCell ref="F52:G52"/>
    <mergeCell ref="H52:I52"/>
    <mergeCell ref="J52:K52"/>
    <mergeCell ref="F20:F21"/>
    <mergeCell ref="L20:N20"/>
    <mergeCell ref="O20:Q20"/>
    <mergeCell ref="I16:K16"/>
    <mergeCell ref="L16:N16"/>
    <mergeCell ref="O16:Q16"/>
    <mergeCell ref="R16:R17"/>
    <mergeCell ref="B19:T19"/>
    <mergeCell ref="S20:S21"/>
    <mergeCell ref="S16:S17"/>
    <mergeCell ref="T16:T17"/>
    <mergeCell ref="T12:T13"/>
    <mergeCell ref="B15:T15"/>
    <mergeCell ref="G16:G17"/>
    <mergeCell ref="H16:H17"/>
    <mergeCell ref="H12:H13"/>
    <mergeCell ref="A16:A17"/>
    <mergeCell ref="B16:B17"/>
    <mergeCell ref="C16:C17"/>
    <mergeCell ref="D16:D17"/>
    <mergeCell ref="E16:E17"/>
    <mergeCell ref="F16:F17"/>
    <mergeCell ref="F8:F9"/>
    <mergeCell ref="I12:K12"/>
    <mergeCell ref="L12:N12"/>
    <mergeCell ref="O12:Q12"/>
    <mergeCell ref="R12:R13"/>
    <mergeCell ref="S12:S13"/>
    <mergeCell ref="S8:S9"/>
    <mergeCell ref="B11:T11"/>
    <mergeCell ref="G12:G13"/>
    <mergeCell ref="I8:K8"/>
    <mergeCell ref="A12:A13"/>
    <mergeCell ref="B12:B13"/>
    <mergeCell ref="C12:C13"/>
    <mergeCell ref="D12:D13"/>
    <mergeCell ref="E12:E13"/>
    <mergeCell ref="F12:F13"/>
    <mergeCell ref="L8:N8"/>
    <mergeCell ref="O8:Q8"/>
    <mergeCell ref="R8:R9"/>
    <mergeCell ref="A54:D54"/>
    <mergeCell ref="F54:G54"/>
    <mergeCell ref="H54:I54"/>
    <mergeCell ref="J54:K54"/>
    <mergeCell ref="B43:T43"/>
    <mergeCell ref="T8:T9"/>
    <mergeCell ref="B8:B9"/>
    <mergeCell ref="C8:C9"/>
    <mergeCell ref="D8:D9"/>
    <mergeCell ref="E8:E9"/>
    <mergeCell ref="J55:K55"/>
    <mergeCell ref="J53:K53"/>
    <mergeCell ref="B44:B45"/>
    <mergeCell ref="C44:C45"/>
    <mergeCell ref="D44:D45"/>
    <mergeCell ref="H8:H9"/>
    <mergeCell ref="E44:E45"/>
    <mergeCell ref="F56:G56"/>
    <mergeCell ref="H56:I56"/>
    <mergeCell ref="J56:K56"/>
    <mergeCell ref="G8:G9"/>
    <mergeCell ref="A53:D53"/>
    <mergeCell ref="F53:G53"/>
    <mergeCell ref="F55:G55"/>
    <mergeCell ref="H55:I55"/>
    <mergeCell ref="H53:I53"/>
    <mergeCell ref="A8:A9"/>
    <mergeCell ref="T44:T45"/>
    <mergeCell ref="A57:D57"/>
    <mergeCell ref="F57:G57"/>
    <mergeCell ref="H57:I57"/>
    <mergeCell ref="J57:K57"/>
    <mergeCell ref="A44:A45"/>
    <mergeCell ref="A55:D55"/>
    <mergeCell ref="H44:H45"/>
    <mergeCell ref="I44:K44"/>
    <mergeCell ref="A56:D56"/>
    <mergeCell ref="L44:N44"/>
    <mergeCell ref="O44:Q44"/>
    <mergeCell ref="R44:R45"/>
    <mergeCell ref="G37:G38"/>
    <mergeCell ref="H37:H38"/>
    <mergeCell ref="S44:S45"/>
    <mergeCell ref="F44:F45"/>
    <mergeCell ref="G44:G45"/>
    <mergeCell ref="S37:S38"/>
    <mergeCell ref="T37:T38"/>
    <mergeCell ref="T31:T32"/>
    <mergeCell ref="B36:T36"/>
    <mergeCell ref="H31:H32"/>
    <mergeCell ref="I31:K31"/>
    <mergeCell ref="L31:N31"/>
    <mergeCell ref="O31:Q31"/>
    <mergeCell ref="A37:A38"/>
    <mergeCell ref="B37:B38"/>
    <mergeCell ref="C37:C38"/>
    <mergeCell ref="D37:D38"/>
    <mergeCell ref="E37:E38"/>
    <mergeCell ref="F37:F38"/>
    <mergeCell ref="G31:G32"/>
    <mergeCell ref="L37:N37"/>
    <mergeCell ref="O37:Q37"/>
    <mergeCell ref="I37:K37"/>
    <mergeCell ref="R31:R32"/>
    <mergeCell ref="R37:R38"/>
    <mergeCell ref="S31:S32"/>
    <mergeCell ref="S24:S25"/>
    <mergeCell ref="T24:T25"/>
    <mergeCell ref="A31:A32"/>
    <mergeCell ref="B31:B32"/>
    <mergeCell ref="C31:C32"/>
    <mergeCell ref="D31:D32"/>
    <mergeCell ref="E31:E32"/>
    <mergeCell ref="F31:F32"/>
    <mergeCell ref="G24:G25"/>
    <mergeCell ref="J59:K59"/>
    <mergeCell ref="L24:N24"/>
    <mergeCell ref="O24:Q24"/>
    <mergeCell ref="R24:R25"/>
    <mergeCell ref="A24:A25"/>
    <mergeCell ref="B24:B25"/>
    <mergeCell ref="C24:C25"/>
    <mergeCell ref="D24:D25"/>
    <mergeCell ref="E24:E25"/>
    <mergeCell ref="F24:F25"/>
    <mergeCell ref="A63:D63"/>
    <mergeCell ref="F63:G63"/>
    <mergeCell ref="H63:I63"/>
    <mergeCell ref="J63:K63"/>
    <mergeCell ref="A60:D60"/>
    <mergeCell ref="F60:G60"/>
    <mergeCell ref="H60:I60"/>
    <mergeCell ref="J61:K61"/>
    <mergeCell ref="B7:T7"/>
    <mergeCell ref="B23:T23"/>
    <mergeCell ref="A62:D62"/>
    <mergeCell ref="F62:G62"/>
    <mergeCell ref="H62:I62"/>
    <mergeCell ref="J62:K62"/>
    <mergeCell ref="H61:I61"/>
    <mergeCell ref="B30:T30"/>
    <mergeCell ref="H24:H25"/>
    <mergeCell ref="I24:K24"/>
    <mergeCell ref="A58:D58"/>
    <mergeCell ref="F58:G58"/>
    <mergeCell ref="J60:K60"/>
    <mergeCell ref="A61:D61"/>
    <mergeCell ref="F61:G61"/>
    <mergeCell ref="H58:I58"/>
    <mergeCell ref="J58:K58"/>
    <mergeCell ref="A59:D59"/>
    <mergeCell ref="F59:G59"/>
    <mergeCell ref="H59:I59"/>
  </mergeCells>
  <printOptions/>
  <pageMargins left="0.11811023622047245" right="0.11811023622047245" top="0.7480314960629921" bottom="0.15748031496062992" header="0" footer="0"/>
  <pageSetup fitToHeight="0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2:IM206"/>
  <sheetViews>
    <sheetView zoomScale="60" zoomScaleNormal="60" zoomScalePageLayoutView="0" workbookViewId="0" topLeftCell="A190">
      <selection activeCell="A191" sqref="A191:IV203"/>
    </sheetView>
  </sheetViews>
  <sheetFormatPr defaultColWidth="9.140625" defaultRowHeight="15"/>
  <cols>
    <col min="1" max="1" width="7.140625" style="18" customWidth="1"/>
    <col min="2" max="2" width="12.28125" style="19" customWidth="1"/>
    <col min="3" max="3" width="11.140625" style="19" customWidth="1"/>
    <col min="4" max="4" width="7.421875" style="19" customWidth="1"/>
    <col min="5" max="5" width="8.8515625" style="19" customWidth="1"/>
    <col min="6" max="6" width="33.140625" style="19" customWidth="1"/>
    <col min="7" max="7" width="20.28125" style="20" customWidth="1"/>
    <col min="8" max="8" width="9.28125" style="19" bestFit="1" customWidth="1"/>
    <col min="9" max="9" width="9.140625" style="19" customWidth="1"/>
    <col min="10" max="10" width="56.8515625" style="20" customWidth="1"/>
    <col min="11" max="11" width="12.00390625" style="19" customWidth="1"/>
    <col min="12" max="12" width="10.8515625" style="19" customWidth="1"/>
    <col min="13" max="13" width="27.28125" style="17" customWidth="1"/>
    <col min="14" max="14" width="22.28125" style="16" customWidth="1"/>
    <col min="15" max="15" width="10.421875" style="18" customWidth="1"/>
    <col min="16" max="16" width="10.140625" style="18" customWidth="1"/>
    <col min="17" max="17" width="16.421875" style="18" customWidth="1"/>
    <col min="18" max="18" width="29.28125" style="18" customWidth="1"/>
    <col min="19" max="19" width="16.140625" style="18" customWidth="1"/>
    <col min="20" max="16384" width="9.140625" style="18" customWidth="1"/>
  </cols>
  <sheetData>
    <row r="2" spans="1:16" s="9" customFormat="1" ht="23.25" customHeight="1">
      <c r="A2" s="141" t="s">
        <v>27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63"/>
      <c r="P2" s="63"/>
    </row>
    <row r="3" spans="1:16" s="9" customFormat="1" ht="33" customHeight="1">
      <c r="A3" s="156" t="s">
        <v>53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  <c r="O3" s="63"/>
      <c r="P3" s="63"/>
    </row>
    <row r="4" spans="1:16" s="9" customFormat="1" ht="24" customHeight="1">
      <c r="A4" s="164" t="s">
        <v>265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36"/>
      <c r="O4" s="63"/>
      <c r="P4" s="63"/>
    </row>
    <row r="5" spans="1:16" s="9" customFormat="1" ht="24" customHeight="1">
      <c r="A5" s="164" t="s">
        <v>261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6"/>
      <c r="O5" s="63"/>
      <c r="P5" s="63"/>
    </row>
    <row r="6" spans="1:16" s="9" customFormat="1" ht="27.75" customHeight="1">
      <c r="A6" s="141" t="s">
        <v>378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63"/>
      <c r="P6" s="63"/>
    </row>
    <row r="7" spans="1:14" s="61" customFormat="1" ht="27.75" customHeight="1">
      <c r="A7" s="107"/>
      <c r="B7" s="128" t="s">
        <v>575</v>
      </c>
      <c r="C7" s="129"/>
      <c r="D7" s="129"/>
      <c r="E7" s="129"/>
      <c r="F7" s="129"/>
      <c r="G7" s="129"/>
      <c r="H7" s="129"/>
      <c r="I7" s="129"/>
      <c r="J7" s="131"/>
      <c r="K7" s="131"/>
      <c r="L7" s="131"/>
      <c r="M7" s="131"/>
      <c r="N7" s="131"/>
    </row>
    <row r="8" spans="1:23" s="6" customFormat="1" ht="39" customHeight="1">
      <c r="A8" s="41" t="s">
        <v>2</v>
      </c>
      <c r="B8" s="41" t="s">
        <v>3</v>
      </c>
      <c r="C8" s="41" t="s">
        <v>26</v>
      </c>
      <c r="D8" s="41" t="s">
        <v>4</v>
      </c>
      <c r="E8" s="41" t="s">
        <v>5</v>
      </c>
      <c r="F8" s="41" t="s">
        <v>0</v>
      </c>
      <c r="G8" s="39" t="s">
        <v>19</v>
      </c>
      <c r="H8" s="41" t="s">
        <v>17</v>
      </c>
      <c r="I8" s="41" t="s">
        <v>6</v>
      </c>
      <c r="J8" s="41" t="s">
        <v>7</v>
      </c>
      <c r="K8" s="41" t="s">
        <v>8</v>
      </c>
      <c r="L8" s="41" t="s">
        <v>9</v>
      </c>
      <c r="M8" s="41" t="s">
        <v>10</v>
      </c>
      <c r="N8" s="41" t="s">
        <v>1</v>
      </c>
      <c r="O8" s="111"/>
      <c r="P8" s="116"/>
      <c r="Q8" s="119"/>
      <c r="R8" s="111"/>
      <c r="S8" s="111"/>
      <c r="T8" s="111"/>
      <c r="U8" s="111"/>
      <c r="V8" s="111"/>
      <c r="W8" s="111"/>
    </row>
    <row r="9" spans="1:16" ht="42" customHeight="1">
      <c r="A9" s="48">
        <v>112</v>
      </c>
      <c r="B9" s="109">
        <v>1</v>
      </c>
      <c r="C9" s="35">
        <f>SUM(L9/H9)</f>
        <v>60.77075098814229</v>
      </c>
      <c r="D9" s="108"/>
      <c r="E9" s="57" t="s">
        <v>379</v>
      </c>
      <c r="F9" s="30" t="s">
        <v>380</v>
      </c>
      <c r="G9" s="47" t="s">
        <v>381</v>
      </c>
      <c r="H9" s="14">
        <v>50.6</v>
      </c>
      <c r="I9" s="5">
        <v>25</v>
      </c>
      <c r="J9" s="62" t="s">
        <v>382</v>
      </c>
      <c r="K9" s="75">
        <v>123</v>
      </c>
      <c r="L9" s="2">
        <f>SUM(K9*I9)</f>
        <v>3075</v>
      </c>
      <c r="M9" s="48" t="s">
        <v>629</v>
      </c>
      <c r="N9" s="3" t="s">
        <v>383</v>
      </c>
      <c r="O9" s="110"/>
      <c r="P9" s="110"/>
    </row>
    <row r="10" spans="1:16" s="6" customFormat="1" ht="42.75" customHeight="1">
      <c r="A10" s="3">
        <v>113</v>
      </c>
      <c r="B10" s="78">
        <v>2</v>
      </c>
      <c r="C10" s="35">
        <f>SUM(L10/H10)</f>
        <v>59.36675461741425</v>
      </c>
      <c r="D10" s="1"/>
      <c r="E10" s="57" t="s">
        <v>384</v>
      </c>
      <c r="F10" s="30" t="s">
        <v>385</v>
      </c>
      <c r="G10" s="47" t="s">
        <v>386</v>
      </c>
      <c r="H10" s="2">
        <v>37.9</v>
      </c>
      <c r="I10" s="5">
        <v>25</v>
      </c>
      <c r="J10" s="62" t="s">
        <v>382</v>
      </c>
      <c r="K10" s="31">
        <v>90</v>
      </c>
      <c r="L10" s="2">
        <f>SUM(K10*I10)</f>
        <v>2250</v>
      </c>
      <c r="M10" s="48" t="s">
        <v>325</v>
      </c>
      <c r="N10" s="3" t="s">
        <v>383</v>
      </c>
      <c r="O10" s="111"/>
      <c r="P10" s="111"/>
    </row>
    <row r="11" spans="1:247" s="6" customFormat="1" ht="42.75" customHeight="1">
      <c r="A11" s="48">
        <v>114</v>
      </c>
      <c r="B11" s="109">
        <v>3</v>
      </c>
      <c r="C11" s="35">
        <f>SUM(L11/H11)</f>
        <v>46.4326160815402</v>
      </c>
      <c r="D11" s="12"/>
      <c r="E11" s="57" t="s">
        <v>607</v>
      </c>
      <c r="F11" s="30" t="s">
        <v>387</v>
      </c>
      <c r="G11" s="47" t="s">
        <v>388</v>
      </c>
      <c r="H11" s="14">
        <v>44.15</v>
      </c>
      <c r="I11" s="5">
        <v>25</v>
      </c>
      <c r="J11" s="62" t="s">
        <v>389</v>
      </c>
      <c r="K11" s="31">
        <v>82</v>
      </c>
      <c r="L11" s="2">
        <f>SUM(K11*I11)</f>
        <v>2050</v>
      </c>
      <c r="M11" s="48" t="s">
        <v>325</v>
      </c>
      <c r="N11" s="3" t="s">
        <v>390</v>
      </c>
      <c r="O11" s="110"/>
      <c r="P11" s="110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</row>
    <row r="12" spans="1:16" s="6" customFormat="1" ht="42.75" customHeight="1">
      <c r="A12" s="3">
        <v>115</v>
      </c>
      <c r="B12" s="78">
        <v>4</v>
      </c>
      <c r="C12" s="35">
        <f>SUM(L12/H12)</f>
        <v>33.57142857142857</v>
      </c>
      <c r="D12" s="1"/>
      <c r="E12" s="57" t="s">
        <v>609</v>
      </c>
      <c r="F12" s="30" t="s">
        <v>608</v>
      </c>
      <c r="G12" s="47" t="s">
        <v>391</v>
      </c>
      <c r="H12" s="2">
        <v>70</v>
      </c>
      <c r="I12" s="5">
        <v>25</v>
      </c>
      <c r="J12" s="62" t="s">
        <v>88</v>
      </c>
      <c r="K12" s="31">
        <v>94</v>
      </c>
      <c r="L12" s="2">
        <f>SUM(K12*I12)</f>
        <v>2350</v>
      </c>
      <c r="M12" s="48" t="s">
        <v>325</v>
      </c>
      <c r="N12" s="3" t="s">
        <v>300</v>
      </c>
      <c r="O12" s="111"/>
      <c r="P12" s="111"/>
    </row>
    <row r="13" spans="1:14" s="61" customFormat="1" ht="27.75" customHeight="1">
      <c r="A13" s="107"/>
      <c r="B13" s="128" t="s">
        <v>576</v>
      </c>
      <c r="C13" s="129"/>
      <c r="D13" s="129"/>
      <c r="E13" s="129"/>
      <c r="F13" s="129"/>
      <c r="G13" s="129"/>
      <c r="H13" s="129"/>
      <c r="I13" s="129"/>
      <c r="J13" s="131"/>
      <c r="K13" s="131"/>
      <c r="L13" s="131"/>
      <c r="M13" s="131"/>
      <c r="N13" s="131"/>
    </row>
    <row r="14" spans="1:23" s="6" customFormat="1" ht="39" customHeight="1">
      <c r="A14" s="41" t="s">
        <v>2</v>
      </c>
      <c r="B14" s="41" t="s">
        <v>3</v>
      </c>
      <c r="C14" s="41" t="s">
        <v>26</v>
      </c>
      <c r="D14" s="41" t="s">
        <v>4</v>
      </c>
      <c r="E14" s="41" t="s">
        <v>5</v>
      </c>
      <c r="F14" s="41" t="s">
        <v>0</v>
      </c>
      <c r="G14" s="39" t="s">
        <v>19</v>
      </c>
      <c r="H14" s="41" t="s">
        <v>17</v>
      </c>
      <c r="I14" s="41" t="s">
        <v>6</v>
      </c>
      <c r="J14" s="41" t="s">
        <v>7</v>
      </c>
      <c r="K14" s="41" t="s">
        <v>8</v>
      </c>
      <c r="L14" s="41" t="s">
        <v>9</v>
      </c>
      <c r="M14" s="41" t="s">
        <v>10</v>
      </c>
      <c r="N14" s="41" t="s">
        <v>1</v>
      </c>
      <c r="O14" s="111"/>
      <c r="P14" s="116"/>
      <c r="Q14" s="119"/>
      <c r="R14" s="111"/>
      <c r="S14" s="111"/>
      <c r="T14" s="111"/>
      <c r="U14" s="111"/>
      <c r="V14" s="111"/>
      <c r="W14" s="111"/>
    </row>
    <row r="15" spans="1:16" s="6" customFormat="1" ht="42.75" customHeight="1">
      <c r="A15" s="3">
        <v>116</v>
      </c>
      <c r="B15" s="4">
        <v>1</v>
      </c>
      <c r="C15" s="35">
        <f>SUM(L15/H15)</f>
        <v>21.472392638036812</v>
      </c>
      <c r="D15" s="1"/>
      <c r="E15" s="53" t="s">
        <v>392</v>
      </c>
      <c r="F15" s="30" t="s">
        <v>393</v>
      </c>
      <c r="G15" s="47" t="s">
        <v>394</v>
      </c>
      <c r="H15" s="2">
        <v>97.8</v>
      </c>
      <c r="I15" s="5">
        <v>35</v>
      </c>
      <c r="J15" s="62" t="s">
        <v>87</v>
      </c>
      <c r="K15" s="31">
        <v>60</v>
      </c>
      <c r="L15" s="2">
        <f>SUM(K15*I15)</f>
        <v>2100</v>
      </c>
      <c r="M15" s="3" t="s">
        <v>325</v>
      </c>
      <c r="N15" s="3" t="s">
        <v>49</v>
      </c>
      <c r="O15" s="111"/>
      <c r="P15" s="111"/>
    </row>
    <row r="16" spans="1:16" s="6" customFormat="1" ht="42.75" customHeight="1">
      <c r="A16" s="3">
        <v>117</v>
      </c>
      <c r="B16" s="4">
        <v>2</v>
      </c>
      <c r="C16" s="35">
        <f>SUM(L16/H16)</f>
        <v>15.515771526001705</v>
      </c>
      <c r="D16" s="1"/>
      <c r="E16" s="53" t="s">
        <v>618</v>
      </c>
      <c r="F16" s="30" t="s">
        <v>180</v>
      </c>
      <c r="G16" s="47" t="s">
        <v>203</v>
      </c>
      <c r="H16" s="2">
        <v>58.65</v>
      </c>
      <c r="I16" s="5">
        <v>35</v>
      </c>
      <c r="J16" s="62" t="s">
        <v>66</v>
      </c>
      <c r="K16" s="31">
        <v>26</v>
      </c>
      <c r="L16" s="2">
        <f>SUM(K16*I16)</f>
        <v>910</v>
      </c>
      <c r="M16" s="3" t="s">
        <v>331</v>
      </c>
      <c r="N16" s="3" t="s">
        <v>395</v>
      </c>
      <c r="O16" s="111"/>
      <c r="P16" s="111"/>
    </row>
    <row r="17" spans="1:14" s="61" customFormat="1" ht="27.75" customHeight="1">
      <c r="A17" s="107"/>
      <c r="B17" s="128" t="s">
        <v>577</v>
      </c>
      <c r="C17" s="129"/>
      <c r="D17" s="129"/>
      <c r="E17" s="129"/>
      <c r="F17" s="129"/>
      <c r="G17" s="129"/>
      <c r="H17" s="129"/>
      <c r="I17" s="129"/>
      <c r="J17" s="131"/>
      <c r="K17" s="131"/>
      <c r="L17" s="131"/>
      <c r="M17" s="131"/>
      <c r="N17" s="131"/>
    </row>
    <row r="18" spans="1:23" s="6" customFormat="1" ht="39" customHeight="1">
      <c r="A18" s="41" t="s">
        <v>2</v>
      </c>
      <c r="B18" s="41" t="s">
        <v>3</v>
      </c>
      <c r="C18" s="41" t="s">
        <v>26</v>
      </c>
      <c r="D18" s="41" t="s">
        <v>4</v>
      </c>
      <c r="E18" s="41" t="s">
        <v>5</v>
      </c>
      <c r="F18" s="41" t="s">
        <v>0</v>
      </c>
      <c r="G18" s="39" t="s">
        <v>19</v>
      </c>
      <c r="H18" s="41" t="s">
        <v>17</v>
      </c>
      <c r="I18" s="41" t="s">
        <v>6</v>
      </c>
      <c r="J18" s="41" t="s">
        <v>7</v>
      </c>
      <c r="K18" s="41" t="s">
        <v>8</v>
      </c>
      <c r="L18" s="41" t="s">
        <v>9</v>
      </c>
      <c r="M18" s="41" t="s">
        <v>10</v>
      </c>
      <c r="N18" s="41" t="s">
        <v>1</v>
      </c>
      <c r="O18" s="111"/>
      <c r="P18" s="116"/>
      <c r="Q18" s="119"/>
      <c r="R18" s="111"/>
      <c r="S18" s="111"/>
      <c r="T18" s="111"/>
      <c r="U18" s="111"/>
      <c r="V18" s="111"/>
      <c r="W18" s="111"/>
    </row>
    <row r="19" spans="1:16" s="6" customFormat="1" ht="42.75" customHeight="1">
      <c r="A19" s="3">
        <v>118</v>
      </c>
      <c r="B19" s="4">
        <v>1</v>
      </c>
      <c r="C19" s="35">
        <f>SUM(L19/H19)</f>
        <v>65.15650741350906</v>
      </c>
      <c r="D19" s="1"/>
      <c r="E19" s="54" t="s">
        <v>396</v>
      </c>
      <c r="F19" s="30" t="s">
        <v>397</v>
      </c>
      <c r="G19" s="47" t="s">
        <v>398</v>
      </c>
      <c r="H19" s="2">
        <v>60.7</v>
      </c>
      <c r="I19" s="5">
        <v>35</v>
      </c>
      <c r="J19" s="62" t="s">
        <v>399</v>
      </c>
      <c r="K19" s="31">
        <v>113</v>
      </c>
      <c r="L19" s="2">
        <f>SUM(K19*I19)</f>
        <v>3955</v>
      </c>
      <c r="M19" s="37" t="s">
        <v>625</v>
      </c>
      <c r="N19" s="3" t="s">
        <v>11</v>
      </c>
      <c r="O19" s="111"/>
      <c r="P19" s="111"/>
    </row>
    <row r="20" spans="1:16" s="6" customFormat="1" ht="42.75" customHeight="1">
      <c r="A20" s="3">
        <v>119</v>
      </c>
      <c r="B20" s="4">
        <v>2</v>
      </c>
      <c r="C20" s="35">
        <f>SUM(L20/H20)</f>
        <v>40.710823909531506</v>
      </c>
      <c r="D20" s="1"/>
      <c r="E20" s="53" t="s">
        <v>400</v>
      </c>
      <c r="F20" s="30" t="s">
        <v>401</v>
      </c>
      <c r="G20" s="47" t="s">
        <v>402</v>
      </c>
      <c r="H20" s="2">
        <v>61.9</v>
      </c>
      <c r="I20" s="5">
        <v>35</v>
      </c>
      <c r="J20" s="62" t="s">
        <v>88</v>
      </c>
      <c r="K20" s="31">
        <v>72</v>
      </c>
      <c r="L20" s="2">
        <f>SUM(K20*I20)</f>
        <v>2520</v>
      </c>
      <c r="M20" s="37" t="s">
        <v>626</v>
      </c>
      <c r="N20" s="3" t="s">
        <v>300</v>
      </c>
      <c r="O20" s="111"/>
      <c r="P20" s="111"/>
    </row>
    <row r="21" spans="1:16" s="6" customFormat="1" ht="42.75" customHeight="1">
      <c r="A21" s="3">
        <v>120</v>
      </c>
      <c r="B21" s="4">
        <v>3</v>
      </c>
      <c r="C21" s="35">
        <f>SUM(L21/H21)</f>
        <v>23.09899569583931</v>
      </c>
      <c r="D21" s="1"/>
      <c r="E21" s="53"/>
      <c r="F21" s="30" t="s">
        <v>403</v>
      </c>
      <c r="G21" s="47" t="s">
        <v>404</v>
      </c>
      <c r="H21" s="2">
        <v>69.7</v>
      </c>
      <c r="I21" s="5">
        <v>35</v>
      </c>
      <c r="J21" s="62" t="s">
        <v>405</v>
      </c>
      <c r="K21" s="31">
        <v>46</v>
      </c>
      <c r="L21" s="2">
        <f>SUM(K21*I21)</f>
        <v>1610</v>
      </c>
      <c r="M21" s="3" t="s">
        <v>318</v>
      </c>
      <c r="N21" s="3" t="s">
        <v>406</v>
      </c>
      <c r="O21" s="111"/>
      <c r="P21" s="111"/>
    </row>
    <row r="22" spans="1:14" s="61" customFormat="1" ht="27.75" customHeight="1">
      <c r="A22" s="107"/>
      <c r="B22" s="128" t="s">
        <v>578</v>
      </c>
      <c r="C22" s="129"/>
      <c r="D22" s="129"/>
      <c r="E22" s="129"/>
      <c r="F22" s="129"/>
      <c r="G22" s="129"/>
      <c r="H22" s="129"/>
      <c r="I22" s="129"/>
      <c r="J22" s="131"/>
      <c r="K22" s="131"/>
      <c r="L22" s="131"/>
      <c r="M22" s="131"/>
      <c r="N22" s="131"/>
    </row>
    <row r="23" spans="1:23" s="6" customFormat="1" ht="39" customHeight="1">
      <c r="A23" s="41" t="s">
        <v>2</v>
      </c>
      <c r="B23" s="41" t="s">
        <v>3</v>
      </c>
      <c r="C23" s="41" t="s">
        <v>26</v>
      </c>
      <c r="D23" s="41" t="s">
        <v>4</v>
      </c>
      <c r="E23" s="41" t="s">
        <v>5</v>
      </c>
      <c r="F23" s="41" t="s">
        <v>0</v>
      </c>
      <c r="G23" s="39" t="s">
        <v>19</v>
      </c>
      <c r="H23" s="41" t="s">
        <v>17</v>
      </c>
      <c r="I23" s="41" t="s">
        <v>6</v>
      </c>
      <c r="J23" s="41" t="s">
        <v>7</v>
      </c>
      <c r="K23" s="41" t="s">
        <v>8</v>
      </c>
      <c r="L23" s="41" t="s">
        <v>9</v>
      </c>
      <c r="M23" s="41" t="s">
        <v>10</v>
      </c>
      <c r="N23" s="41" t="s">
        <v>1</v>
      </c>
      <c r="O23" s="111"/>
      <c r="P23" s="116"/>
      <c r="Q23" s="119"/>
      <c r="R23" s="111"/>
      <c r="S23" s="111"/>
      <c r="T23" s="111"/>
      <c r="U23" s="111"/>
      <c r="V23" s="111"/>
      <c r="W23" s="111"/>
    </row>
    <row r="24" spans="1:16" s="6" customFormat="1" ht="42.75" customHeight="1">
      <c r="A24" s="3">
        <v>121</v>
      </c>
      <c r="B24" s="4">
        <v>1</v>
      </c>
      <c r="C24" s="35">
        <f>SUM(L24/H24)</f>
        <v>35.091145833333336</v>
      </c>
      <c r="D24" s="1"/>
      <c r="E24" s="53" t="s">
        <v>407</v>
      </c>
      <c r="F24" s="30" t="s">
        <v>408</v>
      </c>
      <c r="G24" s="47" t="s">
        <v>409</v>
      </c>
      <c r="H24" s="2">
        <v>76.8</v>
      </c>
      <c r="I24" s="5">
        <v>35</v>
      </c>
      <c r="J24" s="62" t="s">
        <v>405</v>
      </c>
      <c r="K24" s="31">
        <v>77</v>
      </c>
      <c r="L24" s="2">
        <f>SUM(K24*I24)</f>
        <v>2695</v>
      </c>
      <c r="M24" s="3" t="s">
        <v>320</v>
      </c>
      <c r="N24" s="3" t="s">
        <v>410</v>
      </c>
      <c r="O24" s="111"/>
      <c r="P24" s="111"/>
    </row>
    <row r="25" spans="1:16" s="6" customFormat="1" ht="42.75" customHeight="1">
      <c r="A25" s="3">
        <v>122</v>
      </c>
      <c r="B25" s="4">
        <v>2</v>
      </c>
      <c r="C25" s="35">
        <f>SUM(L25/H25)</f>
        <v>23.09899569583931</v>
      </c>
      <c r="D25" s="1"/>
      <c r="E25" s="53"/>
      <c r="F25" s="30" t="s">
        <v>403</v>
      </c>
      <c r="G25" s="47" t="s">
        <v>404</v>
      </c>
      <c r="H25" s="2">
        <v>69.7</v>
      </c>
      <c r="I25" s="5">
        <v>35</v>
      </c>
      <c r="J25" s="62" t="s">
        <v>405</v>
      </c>
      <c r="K25" s="31">
        <v>46</v>
      </c>
      <c r="L25" s="2">
        <f>SUM(K25*I25)</f>
        <v>1610</v>
      </c>
      <c r="M25" s="3" t="s">
        <v>318</v>
      </c>
      <c r="N25" s="3" t="s">
        <v>406</v>
      </c>
      <c r="O25" s="111"/>
      <c r="P25" s="111"/>
    </row>
    <row r="26" spans="1:14" s="61" customFormat="1" ht="27.75" customHeight="1">
      <c r="A26" s="107"/>
      <c r="B26" s="128" t="s">
        <v>579</v>
      </c>
      <c r="C26" s="129"/>
      <c r="D26" s="129"/>
      <c r="E26" s="129"/>
      <c r="F26" s="129"/>
      <c r="G26" s="129"/>
      <c r="H26" s="129"/>
      <c r="I26" s="129"/>
      <c r="J26" s="131"/>
      <c r="K26" s="131"/>
      <c r="L26" s="131"/>
      <c r="M26" s="131"/>
      <c r="N26" s="131"/>
    </row>
    <row r="27" spans="1:23" s="6" customFormat="1" ht="39" customHeight="1">
      <c r="A27" s="41" t="s">
        <v>2</v>
      </c>
      <c r="B27" s="41" t="s">
        <v>3</v>
      </c>
      <c r="C27" s="41" t="s">
        <v>26</v>
      </c>
      <c r="D27" s="41" t="s">
        <v>4</v>
      </c>
      <c r="E27" s="41" t="s">
        <v>5</v>
      </c>
      <c r="F27" s="41" t="s">
        <v>0</v>
      </c>
      <c r="G27" s="39" t="s">
        <v>19</v>
      </c>
      <c r="H27" s="41" t="s">
        <v>17</v>
      </c>
      <c r="I27" s="41" t="s">
        <v>6</v>
      </c>
      <c r="J27" s="41" t="s">
        <v>7</v>
      </c>
      <c r="K27" s="41" t="s">
        <v>8</v>
      </c>
      <c r="L27" s="41" t="s">
        <v>9</v>
      </c>
      <c r="M27" s="41" t="s">
        <v>10</v>
      </c>
      <c r="N27" s="41" t="s">
        <v>1</v>
      </c>
      <c r="O27" s="111"/>
      <c r="P27" s="116"/>
      <c r="Q27" s="119"/>
      <c r="R27" s="111"/>
      <c r="S27" s="111"/>
      <c r="T27" s="111"/>
      <c r="U27" s="111"/>
      <c r="V27" s="111"/>
      <c r="W27" s="111"/>
    </row>
    <row r="28" spans="1:16" s="6" customFormat="1" ht="42.75" customHeight="1">
      <c r="A28" s="3">
        <v>123</v>
      </c>
      <c r="B28" s="4">
        <v>1</v>
      </c>
      <c r="C28" s="35">
        <f aca="true" t="shared" si="0" ref="C28:C34">SUM(L28/H28)</f>
        <v>76.77075399847676</v>
      </c>
      <c r="D28" s="1"/>
      <c r="E28" s="57" t="s">
        <v>411</v>
      </c>
      <c r="F28" s="30" t="s">
        <v>412</v>
      </c>
      <c r="G28" s="47" t="s">
        <v>413</v>
      </c>
      <c r="H28" s="2">
        <v>65.65</v>
      </c>
      <c r="I28" s="5">
        <v>35</v>
      </c>
      <c r="J28" s="62" t="s">
        <v>382</v>
      </c>
      <c r="K28" s="75">
        <v>144</v>
      </c>
      <c r="L28" s="2">
        <f aca="true" t="shared" si="1" ref="L28:L34">SUM(K28*I28)</f>
        <v>5040</v>
      </c>
      <c r="M28" s="48" t="s">
        <v>629</v>
      </c>
      <c r="N28" s="3" t="s">
        <v>383</v>
      </c>
      <c r="O28" s="111"/>
      <c r="P28" s="111"/>
    </row>
    <row r="29" spans="1:247" ht="42" customHeight="1">
      <c r="A29" s="3">
        <v>124</v>
      </c>
      <c r="B29" s="4">
        <v>2</v>
      </c>
      <c r="C29" s="35">
        <f t="shared" si="0"/>
        <v>43.09234073013601</v>
      </c>
      <c r="D29" s="40"/>
      <c r="E29" s="57" t="s">
        <v>612</v>
      </c>
      <c r="F29" s="30" t="s">
        <v>414</v>
      </c>
      <c r="G29" s="47" t="s">
        <v>415</v>
      </c>
      <c r="H29" s="2">
        <v>69.85</v>
      </c>
      <c r="I29" s="5">
        <v>35</v>
      </c>
      <c r="J29" s="62" t="s">
        <v>88</v>
      </c>
      <c r="K29" s="31">
        <v>86</v>
      </c>
      <c r="L29" s="2">
        <f t="shared" si="1"/>
        <v>3010</v>
      </c>
      <c r="M29" s="48" t="s">
        <v>325</v>
      </c>
      <c r="N29" s="3" t="s">
        <v>300</v>
      </c>
      <c r="O29" s="111"/>
      <c r="P29" s="11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</row>
    <row r="30" spans="1:16" s="6" customFormat="1" ht="42.75" customHeight="1">
      <c r="A30" s="3">
        <v>125</v>
      </c>
      <c r="B30" s="4">
        <v>3</v>
      </c>
      <c r="C30" s="35">
        <f t="shared" si="0"/>
        <v>38.95161290322581</v>
      </c>
      <c r="D30" s="1"/>
      <c r="E30" s="57"/>
      <c r="F30" s="30" t="s">
        <v>416</v>
      </c>
      <c r="G30" s="47" t="s">
        <v>417</v>
      </c>
      <c r="H30" s="2">
        <v>62</v>
      </c>
      <c r="I30" s="5">
        <v>35</v>
      </c>
      <c r="J30" s="62" t="s">
        <v>382</v>
      </c>
      <c r="K30" s="31">
        <v>69</v>
      </c>
      <c r="L30" s="2">
        <f t="shared" si="1"/>
        <v>2415</v>
      </c>
      <c r="M30" s="48" t="s">
        <v>325</v>
      </c>
      <c r="N30" s="3" t="s">
        <v>383</v>
      </c>
      <c r="O30" s="111"/>
      <c r="P30" s="111"/>
    </row>
    <row r="31" spans="1:16" s="6" customFormat="1" ht="42.75" customHeight="1">
      <c r="A31" s="3">
        <v>126</v>
      </c>
      <c r="B31" s="4">
        <v>4</v>
      </c>
      <c r="C31" s="35">
        <f t="shared" si="0"/>
        <v>35.808580858085804</v>
      </c>
      <c r="D31" s="1"/>
      <c r="E31" s="57" t="s">
        <v>614</v>
      </c>
      <c r="F31" s="30" t="s">
        <v>418</v>
      </c>
      <c r="G31" s="47" t="s">
        <v>419</v>
      </c>
      <c r="H31" s="2">
        <v>60.6</v>
      </c>
      <c r="I31" s="5">
        <v>35</v>
      </c>
      <c r="J31" s="62" t="s">
        <v>382</v>
      </c>
      <c r="K31" s="31">
        <v>62</v>
      </c>
      <c r="L31" s="2">
        <f t="shared" si="1"/>
        <v>2170</v>
      </c>
      <c r="M31" s="48" t="s">
        <v>325</v>
      </c>
      <c r="N31" s="3" t="s">
        <v>383</v>
      </c>
      <c r="O31" s="111"/>
      <c r="P31" s="111"/>
    </row>
    <row r="32" spans="1:16" s="6" customFormat="1" ht="42.75" customHeight="1">
      <c r="A32" s="3">
        <v>127</v>
      </c>
      <c r="B32" s="4">
        <v>5</v>
      </c>
      <c r="C32" s="35">
        <f t="shared" si="0"/>
        <v>32.93539325842696</v>
      </c>
      <c r="D32" s="1"/>
      <c r="E32" s="57" t="s">
        <v>610</v>
      </c>
      <c r="F32" s="30" t="s">
        <v>420</v>
      </c>
      <c r="G32" s="47" t="s">
        <v>421</v>
      </c>
      <c r="H32" s="2">
        <v>71.2</v>
      </c>
      <c r="I32" s="5">
        <v>35</v>
      </c>
      <c r="J32" s="62" t="s">
        <v>426</v>
      </c>
      <c r="K32" s="31">
        <v>67</v>
      </c>
      <c r="L32" s="2">
        <f t="shared" si="1"/>
        <v>2345</v>
      </c>
      <c r="M32" s="48" t="s">
        <v>325</v>
      </c>
      <c r="N32" s="3" t="s">
        <v>422</v>
      </c>
      <c r="O32" s="111"/>
      <c r="P32" s="111"/>
    </row>
    <row r="33" spans="1:247" ht="42" customHeight="1">
      <c r="A33" s="3">
        <v>128</v>
      </c>
      <c r="B33" s="4">
        <v>6</v>
      </c>
      <c r="C33" s="35">
        <f t="shared" si="0"/>
        <v>25.369822485207102</v>
      </c>
      <c r="D33" s="40"/>
      <c r="E33" s="57" t="s">
        <v>611</v>
      </c>
      <c r="F33" s="30" t="s">
        <v>423</v>
      </c>
      <c r="G33" s="47" t="s">
        <v>661</v>
      </c>
      <c r="H33" s="2">
        <v>67.6</v>
      </c>
      <c r="I33" s="5">
        <v>35</v>
      </c>
      <c r="J33" s="62" t="s">
        <v>88</v>
      </c>
      <c r="K33" s="31">
        <v>49</v>
      </c>
      <c r="L33" s="2">
        <f t="shared" si="1"/>
        <v>1715</v>
      </c>
      <c r="M33" s="3" t="s">
        <v>321</v>
      </c>
      <c r="N33" s="3" t="s">
        <v>300</v>
      </c>
      <c r="O33" s="111"/>
      <c r="P33" s="111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</row>
    <row r="34" spans="1:16" s="6" customFormat="1" ht="42.75" customHeight="1">
      <c r="A34" s="3">
        <v>129</v>
      </c>
      <c r="B34" s="4">
        <v>7</v>
      </c>
      <c r="C34" s="35">
        <f t="shared" si="0"/>
        <v>24.322446143154966</v>
      </c>
      <c r="D34" s="1"/>
      <c r="E34" s="57" t="s">
        <v>613</v>
      </c>
      <c r="F34" s="30" t="s">
        <v>424</v>
      </c>
      <c r="G34" s="47" t="s">
        <v>425</v>
      </c>
      <c r="H34" s="2">
        <v>71.95</v>
      </c>
      <c r="I34" s="5">
        <v>35</v>
      </c>
      <c r="J34" s="62" t="s">
        <v>426</v>
      </c>
      <c r="K34" s="31">
        <v>50</v>
      </c>
      <c r="L34" s="2">
        <f t="shared" si="1"/>
        <v>1750</v>
      </c>
      <c r="M34" s="3" t="s">
        <v>321</v>
      </c>
      <c r="N34" s="3" t="s">
        <v>422</v>
      </c>
      <c r="O34" s="111"/>
      <c r="P34" s="111"/>
    </row>
    <row r="35" spans="1:14" s="61" customFormat="1" ht="27.75" customHeight="1">
      <c r="A35" s="107"/>
      <c r="B35" s="128" t="s">
        <v>580</v>
      </c>
      <c r="C35" s="129"/>
      <c r="D35" s="129"/>
      <c r="E35" s="129"/>
      <c r="F35" s="129"/>
      <c r="G35" s="129"/>
      <c r="H35" s="129"/>
      <c r="I35" s="129"/>
      <c r="J35" s="131"/>
      <c r="K35" s="131"/>
      <c r="L35" s="131"/>
      <c r="M35" s="131"/>
      <c r="N35" s="131"/>
    </row>
    <row r="36" spans="1:23" s="6" customFormat="1" ht="39" customHeight="1">
      <c r="A36" s="41" t="s">
        <v>2</v>
      </c>
      <c r="B36" s="41" t="s">
        <v>3</v>
      </c>
      <c r="C36" s="41" t="s">
        <v>26</v>
      </c>
      <c r="D36" s="41" t="s">
        <v>4</v>
      </c>
      <c r="E36" s="41" t="s">
        <v>5</v>
      </c>
      <c r="F36" s="41" t="s">
        <v>0</v>
      </c>
      <c r="G36" s="39" t="s">
        <v>19</v>
      </c>
      <c r="H36" s="41" t="s">
        <v>17</v>
      </c>
      <c r="I36" s="41" t="s">
        <v>6</v>
      </c>
      <c r="J36" s="41" t="s">
        <v>7</v>
      </c>
      <c r="K36" s="41" t="s">
        <v>8</v>
      </c>
      <c r="L36" s="41" t="s">
        <v>9</v>
      </c>
      <c r="M36" s="41" t="s">
        <v>10</v>
      </c>
      <c r="N36" s="41" t="s">
        <v>1</v>
      </c>
      <c r="O36" s="111"/>
      <c r="P36" s="116"/>
      <c r="Q36" s="119"/>
      <c r="R36" s="111"/>
      <c r="S36" s="111"/>
      <c r="T36" s="111"/>
      <c r="U36" s="111"/>
      <c r="V36" s="111"/>
      <c r="W36" s="111"/>
    </row>
    <row r="37" spans="1:16" s="6" customFormat="1" ht="42.75" customHeight="1">
      <c r="A37" s="3">
        <v>130</v>
      </c>
      <c r="B37" s="125">
        <v>1</v>
      </c>
      <c r="C37" s="35">
        <f>SUM(L37/H37)</f>
        <v>35.136986301369866</v>
      </c>
      <c r="D37" s="1"/>
      <c r="E37" s="54" t="s">
        <v>196</v>
      </c>
      <c r="F37" s="30" t="s">
        <v>193</v>
      </c>
      <c r="G37" s="47" t="s">
        <v>194</v>
      </c>
      <c r="H37" s="2">
        <v>73</v>
      </c>
      <c r="I37" s="5">
        <v>45</v>
      </c>
      <c r="J37" s="62" t="s">
        <v>195</v>
      </c>
      <c r="K37" s="75">
        <v>57</v>
      </c>
      <c r="L37" s="2">
        <f>SUM(K37*I37)</f>
        <v>2565</v>
      </c>
      <c r="M37" s="37" t="s">
        <v>627</v>
      </c>
      <c r="N37" s="3" t="s">
        <v>16</v>
      </c>
      <c r="O37" s="111"/>
      <c r="P37" s="111"/>
    </row>
    <row r="38" spans="1:16" s="6" customFormat="1" ht="42.75" customHeight="1">
      <c r="A38" s="3">
        <v>131</v>
      </c>
      <c r="B38" s="125">
        <v>2</v>
      </c>
      <c r="C38" s="35">
        <f>SUM(L38/H38)</f>
        <v>29.079159935379646</v>
      </c>
      <c r="D38" s="1"/>
      <c r="E38" s="53" t="s">
        <v>400</v>
      </c>
      <c r="F38" s="30" t="s">
        <v>401</v>
      </c>
      <c r="G38" s="47" t="s">
        <v>402</v>
      </c>
      <c r="H38" s="2">
        <v>61.9</v>
      </c>
      <c r="I38" s="5">
        <v>45</v>
      </c>
      <c r="J38" s="62" t="s">
        <v>88</v>
      </c>
      <c r="K38" s="31">
        <v>40</v>
      </c>
      <c r="L38" s="2">
        <f>SUM(K38*I38)</f>
        <v>1800</v>
      </c>
      <c r="M38" s="3" t="s">
        <v>320</v>
      </c>
      <c r="N38" s="3" t="s">
        <v>300</v>
      </c>
      <c r="O38" s="111"/>
      <c r="P38" s="111"/>
    </row>
    <row r="39" spans="1:16" s="6" customFormat="1" ht="42.75" customHeight="1">
      <c r="A39" s="3">
        <v>132</v>
      </c>
      <c r="B39" s="125">
        <v>3</v>
      </c>
      <c r="C39" s="35">
        <f>SUM(L39/H39)</f>
        <v>25.796178343949045</v>
      </c>
      <c r="D39" s="1"/>
      <c r="E39" s="53" t="s">
        <v>427</v>
      </c>
      <c r="F39" s="30" t="s">
        <v>428</v>
      </c>
      <c r="G39" s="47" t="s">
        <v>429</v>
      </c>
      <c r="H39" s="2">
        <v>62.8</v>
      </c>
      <c r="I39" s="5">
        <v>45</v>
      </c>
      <c r="J39" s="62" t="s">
        <v>430</v>
      </c>
      <c r="K39" s="31">
        <v>36</v>
      </c>
      <c r="L39" s="2">
        <f>SUM(K39*I39)</f>
        <v>1620</v>
      </c>
      <c r="M39" s="3" t="s">
        <v>320</v>
      </c>
      <c r="N39" s="3" t="s">
        <v>11</v>
      </c>
      <c r="O39" s="111"/>
      <c r="P39" s="111"/>
    </row>
    <row r="40" spans="1:14" s="61" customFormat="1" ht="27.75" customHeight="1">
      <c r="A40" s="107"/>
      <c r="B40" s="128" t="s">
        <v>581</v>
      </c>
      <c r="C40" s="129"/>
      <c r="D40" s="129"/>
      <c r="E40" s="129"/>
      <c r="F40" s="129"/>
      <c r="G40" s="129"/>
      <c r="H40" s="129"/>
      <c r="I40" s="129"/>
      <c r="J40" s="131"/>
      <c r="K40" s="131"/>
      <c r="L40" s="131"/>
      <c r="M40" s="131"/>
      <c r="N40" s="131"/>
    </row>
    <row r="41" spans="1:23" s="6" customFormat="1" ht="39" customHeight="1">
      <c r="A41" s="41" t="s">
        <v>2</v>
      </c>
      <c r="B41" s="41" t="s">
        <v>3</v>
      </c>
      <c r="C41" s="41" t="s">
        <v>26</v>
      </c>
      <c r="D41" s="41" t="s">
        <v>4</v>
      </c>
      <c r="E41" s="41" t="s">
        <v>5</v>
      </c>
      <c r="F41" s="41" t="s">
        <v>0</v>
      </c>
      <c r="G41" s="39" t="s">
        <v>19</v>
      </c>
      <c r="H41" s="41" t="s">
        <v>17</v>
      </c>
      <c r="I41" s="41" t="s">
        <v>6</v>
      </c>
      <c r="J41" s="41" t="s">
        <v>7</v>
      </c>
      <c r="K41" s="41" t="s">
        <v>8</v>
      </c>
      <c r="L41" s="41" t="s">
        <v>9</v>
      </c>
      <c r="M41" s="41" t="s">
        <v>10</v>
      </c>
      <c r="N41" s="41" t="s">
        <v>1</v>
      </c>
      <c r="O41" s="111"/>
      <c r="P41" s="116"/>
      <c r="Q41" s="119"/>
      <c r="R41" s="111"/>
      <c r="S41" s="111"/>
      <c r="T41" s="111"/>
      <c r="U41" s="111"/>
      <c r="V41" s="111"/>
      <c r="W41" s="111"/>
    </row>
    <row r="42" spans="1:16" s="6" customFormat="1" ht="42.75" customHeight="1">
      <c r="A42" s="3">
        <v>133</v>
      </c>
      <c r="B42" s="4">
        <v>1</v>
      </c>
      <c r="C42" s="35">
        <f aca="true" t="shared" si="2" ref="C42:C48">SUM(L42/H42)</f>
        <v>53.84615384615385</v>
      </c>
      <c r="D42" s="1"/>
      <c r="E42" s="57" t="s">
        <v>615</v>
      </c>
      <c r="F42" s="30" t="s">
        <v>431</v>
      </c>
      <c r="G42" s="47" t="s">
        <v>432</v>
      </c>
      <c r="H42" s="2">
        <v>87.75</v>
      </c>
      <c r="I42" s="5">
        <v>45</v>
      </c>
      <c r="J42" s="62" t="s">
        <v>433</v>
      </c>
      <c r="K42" s="75">
        <v>105</v>
      </c>
      <c r="L42" s="2">
        <f aca="true" t="shared" si="3" ref="L42:L48">SUM(K42*I42)</f>
        <v>4725</v>
      </c>
      <c r="M42" s="48" t="s">
        <v>630</v>
      </c>
      <c r="N42" s="3" t="s">
        <v>434</v>
      </c>
      <c r="O42" s="111"/>
      <c r="P42" s="111"/>
    </row>
    <row r="43" spans="1:16" s="6" customFormat="1" ht="42.75" customHeight="1">
      <c r="A43" s="3">
        <v>134</v>
      </c>
      <c r="B43" s="4">
        <v>2</v>
      </c>
      <c r="C43" s="35">
        <f t="shared" si="2"/>
        <v>42.24030037546933</v>
      </c>
      <c r="D43" s="1"/>
      <c r="E43" s="57"/>
      <c r="F43" s="30" t="s">
        <v>435</v>
      </c>
      <c r="G43" s="47" t="s">
        <v>436</v>
      </c>
      <c r="H43" s="2">
        <v>79.9</v>
      </c>
      <c r="I43" s="5">
        <v>45</v>
      </c>
      <c r="J43" s="62" t="s">
        <v>437</v>
      </c>
      <c r="K43" s="75">
        <v>75</v>
      </c>
      <c r="L43" s="2">
        <f t="shared" si="3"/>
        <v>3375</v>
      </c>
      <c r="M43" s="48" t="s">
        <v>662</v>
      </c>
      <c r="N43" s="3" t="s">
        <v>438</v>
      </c>
      <c r="O43" s="111"/>
      <c r="P43" s="111"/>
    </row>
    <row r="44" spans="1:16" s="6" customFormat="1" ht="42.75" customHeight="1">
      <c r="A44" s="3">
        <v>135</v>
      </c>
      <c r="B44" s="4">
        <v>3</v>
      </c>
      <c r="C44" s="35">
        <f t="shared" si="2"/>
        <v>38.24214202561117</v>
      </c>
      <c r="D44" s="1"/>
      <c r="E44" s="57" t="s">
        <v>616</v>
      </c>
      <c r="F44" s="30" t="s">
        <v>439</v>
      </c>
      <c r="G44" s="47" t="s">
        <v>440</v>
      </c>
      <c r="H44" s="2">
        <v>85.9</v>
      </c>
      <c r="I44" s="5">
        <v>45</v>
      </c>
      <c r="J44" s="62" t="s">
        <v>441</v>
      </c>
      <c r="K44" s="31">
        <v>73</v>
      </c>
      <c r="L44" s="2">
        <f t="shared" si="3"/>
        <v>3285</v>
      </c>
      <c r="M44" s="48" t="s">
        <v>325</v>
      </c>
      <c r="N44" s="3" t="s">
        <v>11</v>
      </c>
      <c r="O44" s="111"/>
      <c r="P44" s="111"/>
    </row>
    <row r="45" spans="1:16" s="6" customFormat="1" ht="42.75" customHeight="1">
      <c r="A45" s="3">
        <v>136</v>
      </c>
      <c r="B45" s="4">
        <v>4</v>
      </c>
      <c r="C45" s="35">
        <f t="shared" si="2"/>
        <v>37.344398340248965</v>
      </c>
      <c r="D45" s="1"/>
      <c r="E45" s="57"/>
      <c r="F45" s="30" t="s">
        <v>442</v>
      </c>
      <c r="G45" s="47" t="s">
        <v>443</v>
      </c>
      <c r="H45" s="2">
        <v>60.25</v>
      </c>
      <c r="I45" s="5">
        <v>45</v>
      </c>
      <c r="J45" s="62" t="s">
        <v>382</v>
      </c>
      <c r="K45" s="31">
        <v>50</v>
      </c>
      <c r="L45" s="2">
        <f t="shared" si="3"/>
        <v>2250</v>
      </c>
      <c r="M45" s="48" t="s">
        <v>325</v>
      </c>
      <c r="N45" s="3" t="s">
        <v>383</v>
      </c>
      <c r="O45" s="111"/>
      <c r="P45" s="111"/>
    </row>
    <row r="46" spans="1:16" s="6" customFormat="1" ht="42.75" customHeight="1">
      <c r="A46" s="3">
        <v>137</v>
      </c>
      <c r="B46" s="4">
        <v>5</v>
      </c>
      <c r="C46" s="35">
        <f t="shared" si="2"/>
        <v>37.296195652173914</v>
      </c>
      <c r="D46" s="1"/>
      <c r="E46" s="57"/>
      <c r="F46" s="30" t="s">
        <v>444</v>
      </c>
      <c r="G46" s="47" t="s">
        <v>445</v>
      </c>
      <c r="H46" s="2">
        <v>73.6</v>
      </c>
      <c r="I46" s="5">
        <v>45</v>
      </c>
      <c r="J46" s="62" t="s">
        <v>446</v>
      </c>
      <c r="K46" s="31">
        <v>61</v>
      </c>
      <c r="L46" s="2">
        <f t="shared" si="3"/>
        <v>2745</v>
      </c>
      <c r="M46" s="48" t="s">
        <v>325</v>
      </c>
      <c r="N46" s="3" t="s">
        <v>447</v>
      </c>
      <c r="O46" s="111"/>
      <c r="P46" s="111"/>
    </row>
    <row r="47" spans="1:16" s="6" customFormat="1" ht="42.75" customHeight="1">
      <c r="A47" s="3">
        <v>138</v>
      </c>
      <c r="B47" s="4">
        <v>6</v>
      </c>
      <c r="C47" s="35">
        <f t="shared" si="2"/>
        <v>34.09578270192995</v>
      </c>
      <c r="D47" s="1"/>
      <c r="E47" s="57"/>
      <c r="F47" s="30" t="s">
        <v>448</v>
      </c>
      <c r="G47" s="47" t="s">
        <v>449</v>
      </c>
      <c r="H47" s="2">
        <v>69.95</v>
      </c>
      <c r="I47" s="5">
        <v>45</v>
      </c>
      <c r="J47" s="62" t="s">
        <v>441</v>
      </c>
      <c r="K47" s="31">
        <v>53</v>
      </c>
      <c r="L47" s="2">
        <f t="shared" si="3"/>
        <v>2385</v>
      </c>
      <c r="M47" s="48" t="s">
        <v>325</v>
      </c>
      <c r="N47" s="3" t="s">
        <v>11</v>
      </c>
      <c r="O47" s="111"/>
      <c r="P47" s="111"/>
    </row>
    <row r="48" spans="1:16" s="6" customFormat="1" ht="42.75" customHeight="1">
      <c r="A48" s="3">
        <v>139</v>
      </c>
      <c r="B48" s="4">
        <v>7</v>
      </c>
      <c r="C48" s="35">
        <f t="shared" si="2"/>
        <v>19.396551724137932</v>
      </c>
      <c r="D48" s="1"/>
      <c r="E48" s="57"/>
      <c r="F48" s="30" t="s">
        <v>450</v>
      </c>
      <c r="G48" s="47" t="s">
        <v>451</v>
      </c>
      <c r="H48" s="2">
        <v>58</v>
      </c>
      <c r="I48" s="5">
        <v>45</v>
      </c>
      <c r="J48" s="62" t="s">
        <v>426</v>
      </c>
      <c r="K48" s="31">
        <v>25</v>
      </c>
      <c r="L48" s="2">
        <f t="shared" si="3"/>
        <v>1125</v>
      </c>
      <c r="M48" s="3" t="s">
        <v>321</v>
      </c>
      <c r="N48" s="3" t="s">
        <v>422</v>
      </c>
      <c r="O48" s="111"/>
      <c r="P48" s="111"/>
    </row>
    <row r="49" spans="1:14" s="61" customFormat="1" ht="27.75" customHeight="1">
      <c r="A49" s="107"/>
      <c r="B49" s="128" t="s">
        <v>582</v>
      </c>
      <c r="C49" s="129"/>
      <c r="D49" s="129"/>
      <c r="E49" s="129"/>
      <c r="F49" s="129"/>
      <c r="G49" s="129"/>
      <c r="H49" s="129"/>
      <c r="I49" s="129"/>
      <c r="J49" s="131"/>
      <c r="K49" s="131"/>
      <c r="L49" s="131"/>
      <c r="M49" s="131"/>
      <c r="N49" s="131"/>
    </row>
    <row r="50" spans="1:23" s="6" customFormat="1" ht="39" customHeight="1">
      <c r="A50" s="41" t="s">
        <v>2</v>
      </c>
      <c r="B50" s="41" t="s">
        <v>3</v>
      </c>
      <c r="C50" s="41" t="s">
        <v>26</v>
      </c>
      <c r="D50" s="41" t="s">
        <v>4</v>
      </c>
      <c r="E50" s="41" t="s">
        <v>5</v>
      </c>
      <c r="F50" s="41" t="s">
        <v>0</v>
      </c>
      <c r="G50" s="39" t="s">
        <v>19</v>
      </c>
      <c r="H50" s="41" t="s">
        <v>17</v>
      </c>
      <c r="I50" s="41" t="s">
        <v>6</v>
      </c>
      <c r="J50" s="41" t="s">
        <v>7</v>
      </c>
      <c r="K50" s="41" t="s">
        <v>8</v>
      </c>
      <c r="L50" s="41" t="s">
        <v>9</v>
      </c>
      <c r="M50" s="41" t="s">
        <v>10</v>
      </c>
      <c r="N50" s="41" t="s">
        <v>1</v>
      </c>
      <c r="O50" s="111"/>
      <c r="P50" s="116"/>
      <c r="Q50" s="119"/>
      <c r="R50" s="111"/>
      <c r="S50" s="111"/>
      <c r="T50" s="111"/>
      <c r="U50" s="111"/>
      <c r="V50" s="111"/>
      <c r="W50" s="111"/>
    </row>
    <row r="51" spans="1:16" s="6" customFormat="1" ht="42.75" customHeight="1">
      <c r="A51" s="3">
        <v>140</v>
      </c>
      <c r="B51" s="4">
        <v>1</v>
      </c>
      <c r="C51" s="35">
        <f>SUM(L51/H51)</f>
        <v>29.87220447284345</v>
      </c>
      <c r="D51" s="1"/>
      <c r="E51" s="54" t="s">
        <v>452</v>
      </c>
      <c r="F51" s="30" t="s">
        <v>453</v>
      </c>
      <c r="G51" s="47" t="s">
        <v>454</v>
      </c>
      <c r="H51" s="2">
        <v>62.6</v>
      </c>
      <c r="I51" s="5">
        <v>55</v>
      </c>
      <c r="J51" s="62" t="s">
        <v>99</v>
      </c>
      <c r="K51" s="75">
        <v>34</v>
      </c>
      <c r="L51" s="2">
        <f>SUM(K51*I51)</f>
        <v>1870</v>
      </c>
      <c r="M51" s="37" t="s">
        <v>628</v>
      </c>
      <c r="N51" s="3" t="s">
        <v>11</v>
      </c>
      <c r="O51" s="111"/>
      <c r="P51" s="111"/>
    </row>
    <row r="52" spans="1:16" s="6" customFormat="1" ht="42.75" customHeight="1">
      <c r="A52" s="3">
        <v>141</v>
      </c>
      <c r="B52" s="4">
        <v>2</v>
      </c>
      <c r="C52" s="35">
        <f>SUM(L52/H52)</f>
        <v>8.88529886914378</v>
      </c>
      <c r="D52" s="1"/>
      <c r="E52" s="53" t="s">
        <v>400</v>
      </c>
      <c r="F52" s="30" t="s">
        <v>401</v>
      </c>
      <c r="G52" s="47" t="s">
        <v>402</v>
      </c>
      <c r="H52" s="2">
        <v>61.9</v>
      </c>
      <c r="I52" s="5">
        <v>55</v>
      </c>
      <c r="J52" s="62" t="s">
        <v>88</v>
      </c>
      <c r="K52" s="31">
        <v>10</v>
      </c>
      <c r="L52" s="2">
        <f>SUM(K52*I52)</f>
        <v>550</v>
      </c>
      <c r="M52" s="3" t="s">
        <v>331</v>
      </c>
      <c r="N52" s="3" t="s">
        <v>300</v>
      </c>
      <c r="O52" s="111"/>
      <c r="P52" s="111"/>
    </row>
    <row r="53" spans="1:14" s="61" customFormat="1" ht="27.75" customHeight="1">
      <c r="A53" s="107"/>
      <c r="B53" s="128" t="s">
        <v>588</v>
      </c>
      <c r="C53" s="129"/>
      <c r="D53" s="129"/>
      <c r="E53" s="129"/>
      <c r="F53" s="129"/>
      <c r="G53" s="129"/>
      <c r="H53" s="129"/>
      <c r="I53" s="129"/>
      <c r="J53" s="131"/>
      <c r="K53" s="131"/>
      <c r="L53" s="131"/>
      <c r="M53" s="131"/>
      <c r="N53" s="131"/>
    </row>
    <row r="54" spans="1:23" s="6" customFormat="1" ht="39" customHeight="1">
      <c r="A54" s="41" t="s">
        <v>2</v>
      </c>
      <c r="B54" s="41" t="s">
        <v>3</v>
      </c>
      <c r="C54" s="41" t="s">
        <v>26</v>
      </c>
      <c r="D54" s="41" t="s">
        <v>4</v>
      </c>
      <c r="E54" s="41" t="s">
        <v>5</v>
      </c>
      <c r="F54" s="41" t="s">
        <v>0</v>
      </c>
      <c r="G54" s="39" t="s">
        <v>19</v>
      </c>
      <c r="H54" s="41" t="s">
        <v>17</v>
      </c>
      <c r="I54" s="41" t="s">
        <v>6</v>
      </c>
      <c r="J54" s="41" t="s">
        <v>7</v>
      </c>
      <c r="K54" s="41" t="s">
        <v>8</v>
      </c>
      <c r="L54" s="41" t="s">
        <v>9</v>
      </c>
      <c r="M54" s="41" t="s">
        <v>10</v>
      </c>
      <c r="N54" s="41" t="s">
        <v>1</v>
      </c>
      <c r="O54" s="111"/>
      <c r="P54" s="116"/>
      <c r="Q54" s="119"/>
      <c r="R54" s="111"/>
      <c r="S54" s="111"/>
      <c r="T54" s="111"/>
      <c r="U54" s="111"/>
      <c r="V54" s="111"/>
      <c r="W54" s="111"/>
    </row>
    <row r="55" spans="1:23" s="6" customFormat="1" ht="42.75" customHeight="1">
      <c r="A55" s="3">
        <v>142</v>
      </c>
      <c r="B55" s="4">
        <v>1</v>
      </c>
      <c r="C55" s="35">
        <f>SUM(L55/H55)</f>
        <v>84.55344070278184</v>
      </c>
      <c r="D55" s="1"/>
      <c r="E55" s="57" t="s">
        <v>473</v>
      </c>
      <c r="F55" s="30" t="s">
        <v>474</v>
      </c>
      <c r="G55" s="127" t="s">
        <v>658</v>
      </c>
      <c r="H55" s="115">
        <v>68.3</v>
      </c>
      <c r="I55" s="5">
        <v>55</v>
      </c>
      <c r="J55" s="62" t="s">
        <v>88</v>
      </c>
      <c r="K55" s="75">
        <v>105</v>
      </c>
      <c r="L55" s="2">
        <f>SUM(K55*I55)</f>
        <v>5775</v>
      </c>
      <c r="M55" s="37" t="s">
        <v>631</v>
      </c>
      <c r="N55" s="3" t="s">
        <v>49</v>
      </c>
      <c r="O55" s="111"/>
      <c r="P55" s="116"/>
      <c r="Q55" s="111"/>
      <c r="R55" s="111"/>
      <c r="S55" s="111"/>
      <c r="T55" s="111"/>
      <c r="U55" s="111"/>
      <c r="V55" s="111"/>
      <c r="W55" s="111"/>
    </row>
    <row r="56" spans="1:23" s="6" customFormat="1" ht="42.75" customHeight="1">
      <c r="A56" s="3">
        <v>143</v>
      </c>
      <c r="B56" s="4">
        <v>2</v>
      </c>
      <c r="C56" s="35">
        <f>SUM(L56/H56)</f>
        <v>18.682065217391305</v>
      </c>
      <c r="D56" s="1"/>
      <c r="E56" s="57"/>
      <c r="F56" s="30" t="s">
        <v>444</v>
      </c>
      <c r="G56" s="127" t="s">
        <v>445</v>
      </c>
      <c r="H56" s="115">
        <v>73.6</v>
      </c>
      <c r="I56" s="5">
        <v>55</v>
      </c>
      <c r="J56" s="62" t="s">
        <v>446</v>
      </c>
      <c r="K56" s="31">
        <v>25</v>
      </c>
      <c r="L56" s="2">
        <f>SUM(K56*I56)</f>
        <v>1375</v>
      </c>
      <c r="M56" s="3" t="s">
        <v>321</v>
      </c>
      <c r="N56" s="3" t="s">
        <v>447</v>
      </c>
      <c r="O56" s="111"/>
      <c r="P56" s="117"/>
      <c r="Q56" s="111"/>
      <c r="R56" s="111"/>
      <c r="S56" s="111"/>
      <c r="T56" s="111"/>
      <c r="U56" s="111"/>
      <c r="V56" s="111"/>
      <c r="W56" s="111"/>
    </row>
    <row r="57" spans="1:14" s="61" customFormat="1" ht="27.75" customHeight="1">
      <c r="A57" s="107"/>
      <c r="B57" s="128" t="s">
        <v>589</v>
      </c>
      <c r="C57" s="129"/>
      <c r="D57" s="129"/>
      <c r="E57" s="129"/>
      <c r="F57" s="129"/>
      <c r="G57" s="129"/>
      <c r="H57" s="129"/>
      <c r="I57" s="129"/>
      <c r="J57" s="131"/>
      <c r="K57" s="131"/>
      <c r="L57" s="131"/>
      <c r="M57" s="131"/>
      <c r="N57" s="131"/>
    </row>
    <row r="58" spans="1:23" s="6" customFormat="1" ht="39" customHeight="1">
      <c r="A58" s="41" t="s">
        <v>2</v>
      </c>
      <c r="B58" s="41" t="s">
        <v>3</v>
      </c>
      <c r="C58" s="41" t="s">
        <v>26</v>
      </c>
      <c r="D58" s="41" t="s">
        <v>4</v>
      </c>
      <c r="E58" s="41" t="s">
        <v>5</v>
      </c>
      <c r="F58" s="41" t="s">
        <v>0</v>
      </c>
      <c r="G58" s="39" t="s">
        <v>19</v>
      </c>
      <c r="H58" s="41" t="s">
        <v>17</v>
      </c>
      <c r="I58" s="41" t="s">
        <v>6</v>
      </c>
      <c r="J58" s="41" t="s">
        <v>7</v>
      </c>
      <c r="K58" s="41" t="s">
        <v>8</v>
      </c>
      <c r="L58" s="41" t="s">
        <v>9</v>
      </c>
      <c r="M58" s="41" t="s">
        <v>10</v>
      </c>
      <c r="N58" s="41" t="s">
        <v>1</v>
      </c>
      <c r="O58" s="111"/>
      <c r="P58" s="116"/>
      <c r="Q58" s="119"/>
      <c r="R58" s="111"/>
      <c r="S58" s="111"/>
      <c r="T58" s="111"/>
      <c r="U58" s="111"/>
      <c r="V58" s="111"/>
      <c r="W58" s="111"/>
    </row>
    <row r="59" spans="1:23" s="6" customFormat="1" ht="42.75" customHeight="1">
      <c r="A59" s="3">
        <v>144</v>
      </c>
      <c r="B59" s="4">
        <v>1</v>
      </c>
      <c r="C59" s="35">
        <f>SUM(L59/H59)</f>
        <v>84.55344070278184</v>
      </c>
      <c r="D59" s="1"/>
      <c r="E59" s="57" t="s">
        <v>473</v>
      </c>
      <c r="F59" s="30" t="s">
        <v>474</v>
      </c>
      <c r="G59" s="127" t="s">
        <v>658</v>
      </c>
      <c r="H59" s="115">
        <v>68.3</v>
      </c>
      <c r="I59" s="5">
        <v>55</v>
      </c>
      <c r="J59" s="62" t="s">
        <v>476</v>
      </c>
      <c r="K59" s="31">
        <v>105</v>
      </c>
      <c r="L59" s="2">
        <f>SUM(K59*I59)</f>
        <v>5775</v>
      </c>
      <c r="M59" s="37" t="s">
        <v>625</v>
      </c>
      <c r="N59" s="3" t="s">
        <v>49</v>
      </c>
      <c r="O59" s="111"/>
      <c r="P59" s="116"/>
      <c r="Q59" s="111"/>
      <c r="R59" s="111"/>
      <c r="S59" s="111"/>
      <c r="T59" s="111"/>
      <c r="U59" s="111"/>
      <c r="V59" s="111"/>
      <c r="W59" s="111"/>
    </row>
    <row r="60" spans="1:23" s="6" customFormat="1" ht="42.75" customHeight="1">
      <c r="A60" s="3">
        <v>145</v>
      </c>
      <c r="B60" s="4">
        <v>2</v>
      </c>
      <c r="C60" s="35">
        <f>SUM(L60/H60)</f>
        <v>73.25519445924348</v>
      </c>
      <c r="D60" s="1"/>
      <c r="E60" s="57" t="s">
        <v>477</v>
      </c>
      <c r="F60" s="30" t="s">
        <v>478</v>
      </c>
      <c r="G60" s="127" t="s">
        <v>479</v>
      </c>
      <c r="H60" s="2">
        <v>93.85</v>
      </c>
      <c r="I60" s="5">
        <v>55</v>
      </c>
      <c r="J60" s="62" t="s">
        <v>88</v>
      </c>
      <c r="K60" s="75">
        <v>125</v>
      </c>
      <c r="L60" s="2">
        <f>SUM(K60*I60)</f>
        <v>6875</v>
      </c>
      <c r="M60" s="37" t="s">
        <v>657</v>
      </c>
      <c r="N60" s="3" t="s">
        <v>49</v>
      </c>
      <c r="O60" s="111"/>
      <c r="P60" s="65"/>
      <c r="Q60" s="111"/>
      <c r="R60" s="111"/>
      <c r="S60" s="111"/>
      <c r="T60" s="111"/>
      <c r="U60" s="111"/>
      <c r="V60" s="111"/>
      <c r="W60" s="111"/>
    </row>
    <row r="61" spans="1:23" s="6" customFormat="1" ht="42.75" customHeight="1">
      <c r="A61" s="3">
        <v>146</v>
      </c>
      <c r="B61" s="4">
        <v>3</v>
      </c>
      <c r="C61" s="35">
        <f>SUM(L61/H61)</f>
        <v>39.55362678239305</v>
      </c>
      <c r="D61" s="1"/>
      <c r="E61" s="57" t="s">
        <v>86</v>
      </c>
      <c r="F61" s="30" t="s">
        <v>82</v>
      </c>
      <c r="G61" s="127" t="s">
        <v>85</v>
      </c>
      <c r="H61" s="2">
        <v>80.65</v>
      </c>
      <c r="I61" s="5">
        <v>55</v>
      </c>
      <c r="J61" s="62" t="s">
        <v>66</v>
      </c>
      <c r="K61" s="31">
        <v>58</v>
      </c>
      <c r="L61" s="2">
        <f>SUM(K61*I61)</f>
        <v>3190</v>
      </c>
      <c r="M61" s="3"/>
      <c r="N61" s="3" t="s">
        <v>11</v>
      </c>
      <c r="O61" s="111"/>
      <c r="P61" s="111"/>
      <c r="Q61" s="111"/>
      <c r="R61" s="111"/>
      <c r="S61" s="111"/>
      <c r="T61" s="111"/>
      <c r="U61" s="111"/>
      <c r="V61" s="111"/>
      <c r="W61" s="111"/>
    </row>
    <row r="62" spans="1:14" s="61" customFormat="1" ht="27.75" customHeight="1">
      <c r="A62" s="107"/>
      <c r="B62" s="128" t="s">
        <v>590</v>
      </c>
      <c r="C62" s="129"/>
      <c r="D62" s="129"/>
      <c r="E62" s="129"/>
      <c r="F62" s="129"/>
      <c r="G62" s="129"/>
      <c r="H62" s="129"/>
      <c r="I62" s="129"/>
      <c r="J62" s="131"/>
      <c r="K62" s="131"/>
      <c r="L62" s="131"/>
      <c r="M62" s="131"/>
      <c r="N62" s="131"/>
    </row>
    <row r="63" spans="1:23" s="6" customFormat="1" ht="39" customHeight="1">
      <c r="A63" s="41" t="s">
        <v>2</v>
      </c>
      <c r="B63" s="41" t="s">
        <v>3</v>
      </c>
      <c r="C63" s="41" t="s">
        <v>26</v>
      </c>
      <c r="D63" s="41" t="s">
        <v>4</v>
      </c>
      <c r="E63" s="41" t="s">
        <v>5</v>
      </c>
      <c r="F63" s="41" t="s">
        <v>0</v>
      </c>
      <c r="G63" s="39" t="s">
        <v>19</v>
      </c>
      <c r="H63" s="41" t="s">
        <v>17</v>
      </c>
      <c r="I63" s="41" t="s">
        <v>6</v>
      </c>
      <c r="J63" s="41" t="s">
        <v>7</v>
      </c>
      <c r="K63" s="41" t="s">
        <v>8</v>
      </c>
      <c r="L63" s="41" t="s">
        <v>9</v>
      </c>
      <c r="M63" s="41" t="s">
        <v>10</v>
      </c>
      <c r="N63" s="41" t="s">
        <v>1</v>
      </c>
      <c r="O63" s="111"/>
      <c r="P63" s="116"/>
      <c r="Q63" s="119"/>
      <c r="R63" s="111"/>
      <c r="S63" s="111"/>
      <c r="T63" s="111"/>
      <c r="U63" s="111"/>
      <c r="V63" s="111"/>
      <c r="W63" s="111"/>
    </row>
    <row r="64" spans="1:23" s="6" customFormat="1" ht="42.75" customHeight="1">
      <c r="A64" s="3">
        <v>147</v>
      </c>
      <c r="B64" s="4">
        <v>2</v>
      </c>
      <c r="C64" s="35">
        <f>SUM(L64/H64)</f>
        <v>74.41176470588235</v>
      </c>
      <c r="D64" s="1"/>
      <c r="E64" s="53" t="s">
        <v>480</v>
      </c>
      <c r="F64" s="30" t="s">
        <v>481</v>
      </c>
      <c r="G64" s="47" t="s">
        <v>482</v>
      </c>
      <c r="H64" s="115">
        <v>68</v>
      </c>
      <c r="I64" s="5">
        <v>55</v>
      </c>
      <c r="J64" s="62" t="s">
        <v>483</v>
      </c>
      <c r="K64" s="75">
        <v>92</v>
      </c>
      <c r="L64" s="2">
        <f>SUM(K64*I64)</f>
        <v>5060</v>
      </c>
      <c r="M64" s="37" t="s">
        <v>631</v>
      </c>
      <c r="N64" s="3" t="s">
        <v>49</v>
      </c>
      <c r="O64" s="111"/>
      <c r="P64" s="111"/>
      <c r="Q64" s="111"/>
      <c r="R64" s="111"/>
      <c r="S64" s="111"/>
      <c r="T64" s="111"/>
      <c r="U64" s="111"/>
      <c r="V64" s="111"/>
      <c r="W64" s="111"/>
    </row>
    <row r="65" spans="1:23" s="6" customFormat="1" ht="42.75" customHeight="1">
      <c r="A65" s="3">
        <v>148</v>
      </c>
      <c r="B65" s="4">
        <v>2</v>
      </c>
      <c r="C65" s="35">
        <f>SUM(L65/H65)</f>
        <v>59.87903225806451</v>
      </c>
      <c r="D65" s="1"/>
      <c r="E65" s="53" t="s">
        <v>103</v>
      </c>
      <c r="F65" s="30" t="s">
        <v>113</v>
      </c>
      <c r="G65" s="127" t="s">
        <v>117</v>
      </c>
      <c r="H65" s="115">
        <v>74.4</v>
      </c>
      <c r="I65" s="5">
        <v>55</v>
      </c>
      <c r="J65" s="62" t="s">
        <v>116</v>
      </c>
      <c r="K65" s="75">
        <v>81</v>
      </c>
      <c r="L65" s="2">
        <f>SUM(K65*I65)</f>
        <v>4455</v>
      </c>
      <c r="M65" s="37" t="s">
        <v>659</v>
      </c>
      <c r="N65" s="3" t="s">
        <v>104</v>
      </c>
      <c r="O65" s="111"/>
      <c r="P65" s="111"/>
      <c r="Q65" s="111"/>
      <c r="R65" s="111"/>
      <c r="S65" s="111"/>
      <c r="T65" s="111"/>
      <c r="U65" s="111"/>
      <c r="V65" s="111"/>
      <c r="W65" s="111"/>
    </row>
    <row r="66" spans="1:23" s="6" customFormat="1" ht="42.75" customHeight="1">
      <c r="A66" s="3">
        <v>149</v>
      </c>
      <c r="B66" s="4">
        <v>3</v>
      </c>
      <c r="C66" s="35">
        <f>SUM(L66/H66)</f>
        <v>46.76113360323887</v>
      </c>
      <c r="D66" s="1"/>
      <c r="E66" s="57" t="s">
        <v>484</v>
      </c>
      <c r="F66" s="30" t="s">
        <v>485</v>
      </c>
      <c r="G66" s="127" t="s">
        <v>486</v>
      </c>
      <c r="H66" s="115">
        <v>74.1</v>
      </c>
      <c r="I66" s="5">
        <v>55</v>
      </c>
      <c r="J66" s="62" t="s">
        <v>487</v>
      </c>
      <c r="K66" s="31">
        <v>63</v>
      </c>
      <c r="L66" s="2">
        <f>SUM(K66*I66)</f>
        <v>3465</v>
      </c>
      <c r="M66" s="37" t="s">
        <v>358</v>
      </c>
      <c r="N66" s="3" t="s">
        <v>488</v>
      </c>
      <c r="O66" s="111"/>
      <c r="P66" s="119"/>
      <c r="Q66" s="111"/>
      <c r="R66" s="111"/>
      <c r="S66" s="111"/>
      <c r="T66" s="111"/>
      <c r="U66" s="111"/>
      <c r="V66" s="111"/>
      <c r="W66" s="111"/>
    </row>
    <row r="67" spans="1:23" s="6" customFormat="1" ht="42.75" customHeight="1">
      <c r="A67" s="3">
        <v>150</v>
      </c>
      <c r="B67" s="4">
        <v>4</v>
      </c>
      <c r="C67" s="35">
        <f>SUM(L67/H67)</f>
        <v>30.147058823529413</v>
      </c>
      <c r="D67" s="1"/>
      <c r="E67" s="53" t="s">
        <v>142</v>
      </c>
      <c r="F67" s="30" t="s">
        <v>143</v>
      </c>
      <c r="G67" s="47" t="s">
        <v>144</v>
      </c>
      <c r="H67" s="115">
        <v>74.8</v>
      </c>
      <c r="I67" s="5">
        <v>55</v>
      </c>
      <c r="J67" s="62" t="s">
        <v>116</v>
      </c>
      <c r="K67" s="31">
        <v>41</v>
      </c>
      <c r="L67" s="2">
        <f>SUM(K67*I67)</f>
        <v>2255</v>
      </c>
      <c r="M67" s="3" t="s">
        <v>318</v>
      </c>
      <c r="N67" s="3" t="s">
        <v>11</v>
      </c>
      <c r="O67" s="111"/>
      <c r="P67" s="118"/>
      <c r="Q67" s="111"/>
      <c r="R67" s="111"/>
      <c r="S67" s="111"/>
      <c r="T67" s="111"/>
      <c r="U67" s="111"/>
      <c r="V67" s="111"/>
      <c r="W67" s="111"/>
    </row>
    <row r="68" spans="1:14" s="61" customFormat="1" ht="27.75" customHeight="1">
      <c r="A68" s="107"/>
      <c r="B68" s="128" t="s">
        <v>591</v>
      </c>
      <c r="C68" s="129"/>
      <c r="D68" s="129"/>
      <c r="E68" s="129"/>
      <c r="F68" s="129"/>
      <c r="G68" s="129"/>
      <c r="H68" s="129"/>
      <c r="I68" s="129"/>
      <c r="J68" s="131"/>
      <c r="K68" s="131"/>
      <c r="L68" s="131"/>
      <c r="M68" s="131"/>
      <c r="N68" s="131"/>
    </row>
    <row r="69" spans="1:23" s="6" customFormat="1" ht="39" customHeight="1">
      <c r="A69" s="41" t="s">
        <v>2</v>
      </c>
      <c r="B69" s="41" t="s">
        <v>3</v>
      </c>
      <c r="C69" s="41" t="s">
        <v>26</v>
      </c>
      <c r="D69" s="41" t="s">
        <v>4</v>
      </c>
      <c r="E69" s="41" t="s">
        <v>5</v>
      </c>
      <c r="F69" s="41" t="s">
        <v>0</v>
      </c>
      <c r="G69" s="39" t="s">
        <v>19</v>
      </c>
      <c r="H69" s="41" t="s">
        <v>17</v>
      </c>
      <c r="I69" s="41" t="s">
        <v>6</v>
      </c>
      <c r="J69" s="41" t="s">
        <v>7</v>
      </c>
      <c r="K69" s="41" t="s">
        <v>8</v>
      </c>
      <c r="L69" s="41" t="s">
        <v>9</v>
      </c>
      <c r="M69" s="41" t="s">
        <v>10</v>
      </c>
      <c r="N69" s="41" t="s">
        <v>1</v>
      </c>
      <c r="O69" s="111"/>
      <c r="P69" s="116"/>
      <c r="Q69" s="119"/>
      <c r="R69" s="111"/>
      <c r="S69" s="111"/>
      <c r="T69" s="111"/>
      <c r="U69" s="111"/>
      <c r="V69" s="111"/>
      <c r="W69" s="111"/>
    </row>
    <row r="70" spans="1:23" s="6" customFormat="1" ht="42.75" customHeight="1">
      <c r="A70" s="3">
        <v>151</v>
      </c>
      <c r="B70" s="4">
        <v>1</v>
      </c>
      <c r="C70" s="35">
        <f aca="true" t="shared" si="4" ref="C70:C76">SUM(L70/H70)</f>
        <v>74.41176470588235</v>
      </c>
      <c r="D70" s="1"/>
      <c r="E70" s="53" t="s">
        <v>480</v>
      </c>
      <c r="F70" s="30" t="s">
        <v>481</v>
      </c>
      <c r="G70" s="127" t="s">
        <v>482</v>
      </c>
      <c r="H70" s="115">
        <v>68</v>
      </c>
      <c r="I70" s="5">
        <v>55</v>
      </c>
      <c r="J70" s="62" t="s">
        <v>483</v>
      </c>
      <c r="K70" s="31">
        <v>92</v>
      </c>
      <c r="L70" s="2">
        <f aca="true" t="shared" si="5" ref="L70:L76">SUM(K70*I70)</f>
        <v>5060</v>
      </c>
      <c r="M70" s="37" t="s">
        <v>625</v>
      </c>
      <c r="N70" s="3" t="s">
        <v>49</v>
      </c>
      <c r="O70" s="111"/>
      <c r="P70" s="111"/>
      <c r="Q70" s="111"/>
      <c r="R70" s="111"/>
      <c r="S70" s="111"/>
      <c r="T70" s="111"/>
      <c r="U70" s="111"/>
      <c r="V70" s="111"/>
      <c r="W70" s="111"/>
    </row>
    <row r="71" spans="1:23" s="6" customFormat="1" ht="42.75" customHeight="1">
      <c r="A71" s="3">
        <v>152</v>
      </c>
      <c r="B71" s="4">
        <v>2</v>
      </c>
      <c r="C71" s="35">
        <f t="shared" si="4"/>
        <v>59.87903225806451</v>
      </c>
      <c r="D71" s="1"/>
      <c r="E71" s="53" t="s">
        <v>103</v>
      </c>
      <c r="F71" s="30" t="s">
        <v>113</v>
      </c>
      <c r="G71" s="127" t="s">
        <v>117</v>
      </c>
      <c r="H71" s="115">
        <v>74.4</v>
      </c>
      <c r="I71" s="5">
        <v>55</v>
      </c>
      <c r="J71" s="62" t="s">
        <v>116</v>
      </c>
      <c r="K71" s="31">
        <v>81</v>
      </c>
      <c r="L71" s="2">
        <f t="shared" si="5"/>
        <v>4455</v>
      </c>
      <c r="M71" s="37" t="s">
        <v>626</v>
      </c>
      <c r="N71" s="3" t="s">
        <v>104</v>
      </c>
      <c r="O71" s="111"/>
      <c r="P71" s="111"/>
      <c r="Q71" s="111"/>
      <c r="R71" s="111"/>
      <c r="S71" s="111"/>
      <c r="T71" s="111"/>
      <c r="U71" s="111"/>
      <c r="V71" s="111"/>
      <c r="W71" s="111"/>
    </row>
    <row r="72" spans="1:23" s="6" customFormat="1" ht="42.75" customHeight="1">
      <c r="A72" s="3">
        <v>153</v>
      </c>
      <c r="B72" s="4">
        <v>3</v>
      </c>
      <c r="C72" s="35">
        <f t="shared" si="4"/>
        <v>54.766241651487555</v>
      </c>
      <c r="D72" s="1"/>
      <c r="E72" s="53" t="s">
        <v>489</v>
      </c>
      <c r="F72" s="30" t="s">
        <v>490</v>
      </c>
      <c r="G72" s="127" t="s">
        <v>491</v>
      </c>
      <c r="H72" s="2">
        <v>82.35</v>
      </c>
      <c r="I72" s="5">
        <v>55</v>
      </c>
      <c r="J72" s="62" t="s">
        <v>655</v>
      </c>
      <c r="K72" s="31">
        <v>82</v>
      </c>
      <c r="L72" s="2">
        <f t="shared" si="5"/>
        <v>4510</v>
      </c>
      <c r="M72" s="37" t="s">
        <v>358</v>
      </c>
      <c r="N72" s="3" t="s">
        <v>492</v>
      </c>
      <c r="O72" s="111"/>
      <c r="P72" s="111"/>
      <c r="Q72" s="111"/>
      <c r="R72" s="111"/>
      <c r="S72" s="111"/>
      <c r="T72" s="111"/>
      <c r="U72" s="111"/>
      <c r="V72" s="111"/>
      <c r="W72" s="111"/>
    </row>
    <row r="73" spans="1:23" s="6" customFormat="1" ht="42.75" customHeight="1">
      <c r="A73" s="3">
        <v>154</v>
      </c>
      <c r="B73" s="4">
        <v>4</v>
      </c>
      <c r="C73" s="35">
        <f t="shared" si="4"/>
        <v>50.029922202274086</v>
      </c>
      <c r="D73" s="1"/>
      <c r="E73" s="53" t="s">
        <v>493</v>
      </c>
      <c r="F73" s="30" t="s">
        <v>494</v>
      </c>
      <c r="G73" s="127" t="s">
        <v>495</v>
      </c>
      <c r="H73" s="2">
        <v>83.55</v>
      </c>
      <c r="I73" s="5">
        <v>55</v>
      </c>
      <c r="J73" s="62" t="s">
        <v>88</v>
      </c>
      <c r="K73" s="31">
        <v>76</v>
      </c>
      <c r="L73" s="2">
        <f t="shared" si="5"/>
        <v>4180</v>
      </c>
      <c r="M73" s="37" t="s">
        <v>358</v>
      </c>
      <c r="N73" s="3" t="s">
        <v>11</v>
      </c>
      <c r="O73" s="111"/>
      <c r="P73" s="111"/>
      <c r="Q73" s="111"/>
      <c r="R73" s="111"/>
      <c r="S73" s="111"/>
      <c r="T73" s="111"/>
      <c r="U73" s="111"/>
      <c r="V73" s="111"/>
      <c r="W73" s="111"/>
    </row>
    <row r="74" spans="1:23" s="6" customFormat="1" ht="42.75" customHeight="1">
      <c r="A74" s="3">
        <v>155</v>
      </c>
      <c r="B74" s="4">
        <v>5</v>
      </c>
      <c r="C74" s="35">
        <f t="shared" si="4"/>
        <v>47.851458885941646</v>
      </c>
      <c r="D74" s="1"/>
      <c r="E74" s="56"/>
      <c r="F74" s="30" t="s">
        <v>496</v>
      </c>
      <c r="G74" s="127" t="s">
        <v>497</v>
      </c>
      <c r="H74" s="2">
        <v>94.25</v>
      </c>
      <c r="I74" s="5">
        <v>55</v>
      </c>
      <c r="J74" s="62" t="s">
        <v>382</v>
      </c>
      <c r="K74" s="31">
        <v>82</v>
      </c>
      <c r="L74" s="2">
        <f t="shared" si="5"/>
        <v>4510</v>
      </c>
      <c r="M74" s="37" t="s">
        <v>358</v>
      </c>
      <c r="N74" s="3" t="s">
        <v>383</v>
      </c>
      <c r="O74" s="111"/>
      <c r="P74" s="120"/>
      <c r="Q74" s="111"/>
      <c r="R74" s="111"/>
      <c r="S74" s="111"/>
      <c r="T74" s="111"/>
      <c r="U74" s="111"/>
      <c r="V74" s="111"/>
      <c r="W74" s="111"/>
    </row>
    <row r="75" spans="1:23" s="6" customFormat="1" ht="42.75" customHeight="1">
      <c r="A75" s="3">
        <v>156</v>
      </c>
      <c r="B75" s="4">
        <v>6</v>
      </c>
      <c r="C75" s="35">
        <f t="shared" si="4"/>
        <v>47.772828507795104</v>
      </c>
      <c r="D75" s="1"/>
      <c r="E75" s="53" t="s">
        <v>498</v>
      </c>
      <c r="F75" s="30" t="s">
        <v>499</v>
      </c>
      <c r="G75" s="127" t="s">
        <v>500</v>
      </c>
      <c r="H75" s="2">
        <v>89.8</v>
      </c>
      <c r="I75" s="5">
        <v>55</v>
      </c>
      <c r="J75" s="121" t="s">
        <v>501</v>
      </c>
      <c r="K75" s="31">
        <v>78</v>
      </c>
      <c r="L75" s="2">
        <f t="shared" si="5"/>
        <v>4290</v>
      </c>
      <c r="M75" s="37" t="s">
        <v>358</v>
      </c>
      <c r="N75" s="3" t="s">
        <v>16</v>
      </c>
      <c r="O75" s="111"/>
      <c r="P75" s="116"/>
      <c r="Q75" s="65"/>
      <c r="R75" s="63"/>
      <c r="S75" s="63"/>
      <c r="T75" s="111"/>
      <c r="U75" s="111"/>
      <c r="V75" s="111"/>
      <c r="W75" s="111"/>
    </row>
    <row r="76" spans="1:23" s="6" customFormat="1" ht="42.75" customHeight="1">
      <c r="A76" s="3">
        <v>157</v>
      </c>
      <c r="B76" s="4">
        <v>7</v>
      </c>
      <c r="C76" s="35">
        <f t="shared" si="4"/>
        <v>43.84525205158265</v>
      </c>
      <c r="D76" s="1"/>
      <c r="E76" s="53" t="s">
        <v>502</v>
      </c>
      <c r="F76" s="30" t="s">
        <v>503</v>
      </c>
      <c r="G76" s="127" t="s">
        <v>504</v>
      </c>
      <c r="H76" s="2">
        <v>85.3</v>
      </c>
      <c r="I76" s="5">
        <v>55</v>
      </c>
      <c r="J76" s="62" t="s">
        <v>66</v>
      </c>
      <c r="K76" s="31">
        <v>68</v>
      </c>
      <c r="L76" s="2">
        <f t="shared" si="5"/>
        <v>3740</v>
      </c>
      <c r="M76" s="37" t="s">
        <v>358</v>
      </c>
      <c r="N76" s="3" t="s">
        <v>104</v>
      </c>
      <c r="O76" s="111"/>
      <c r="P76" s="119"/>
      <c r="Q76" s="111"/>
      <c r="R76" s="111"/>
      <c r="S76" s="111"/>
      <c r="T76" s="111"/>
      <c r="U76" s="111"/>
      <c r="V76" s="111"/>
      <c r="W76" s="111"/>
    </row>
    <row r="77" spans="1:14" s="61" customFormat="1" ht="27.75" customHeight="1">
      <c r="A77" s="107"/>
      <c r="B77" s="128" t="s">
        <v>592</v>
      </c>
      <c r="C77" s="129"/>
      <c r="D77" s="129"/>
      <c r="E77" s="129"/>
      <c r="F77" s="129"/>
      <c r="G77" s="129"/>
      <c r="H77" s="129"/>
      <c r="I77" s="129"/>
      <c r="J77" s="131"/>
      <c r="K77" s="131"/>
      <c r="L77" s="131"/>
      <c r="M77" s="131"/>
      <c r="N77" s="131"/>
    </row>
    <row r="78" spans="1:23" s="6" customFormat="1" ht="39" customHeight="1">
      <c r="A78" s="41" t="s">
        <v>2</v>
      </c>
      <c r="B78" s="41" t="s">
        <v>3</v>
      </c>
      <c r="C78" s="41" t="s">
        <v>26</v>
      </c>
      <c r="D78" s="41" t="s">
        <v>4</v>
      </c>
      <c r="E78" s="41" t="s">
        <v>5</v>
      </c>
      <c r="F78" s="41" t="s">
        <v>0</v>
      </c>
      <c r="G78" s="39" t="s">
        <v>19</v>
      </c>
      <c r="H78" s="41" t="s">
        <v>17</v>
      </c>
      <c r="I78" s="41" t="s">
        <v>6</v>
      </c>
      <c r="J78" s="41" t="s">
        <v>7</v>
      </c>
      <c r="K78" s="41" t="s">
        <v>8</v>
      </c>
      <c r="L78" s="41" t="s">
        <v>9</v>
      </c>
      <c r="M78" s="41" t="s">
        <v>10</v>
      </c>
      <c r="N78" s="41" t="s">
        <v>1</v>
      </c>
      <c r="O78" s="111"/>
      <c r="P78" s="116"/>
      <c r="Q78" s="119"/>
      <c r="R78" s="111"/>
      <c r="S78" s="111"/>
      <c r="T78" s="111"/>
      <c r="U78" s="111"/>
      <c r="V78" s="111"/>
      <c r="W78" s="111"/>
    </row>
    <row r="79" spans="1:23" s="6" customFormat="1" ht="42.75" customHeight="1">
      <c r="A79" s="3">
        <v>158</v>
      </c>
      <c r="B79" s="4">
        <v>1</v>
      </c>
      <c r="C79" s="35">
        <f>SUM(L79/H79)</f>
        <v>59.87903225806451</v>
      </c>
      <c r="D79" s="1"/>
      <c r="E79" s="53" t="s">
        <v>103</v>
      </c>
      <c r="F79" s="30" t="s">
        <v>113</v>
      </c>
      <c r="G79" s="127" t="s">
        <v>117</v>
      </c>
      <c r="H79" s="115">
        <v>74.4</v>
      </c>
      <c r="I79" s="5">
        <v>55</v>
      </c>
      <c r="J79" s="62" t="s">
        <v>116</v>
      </c>
      <c r="K79" s="31">
        <v>81</v>
      </c>
      <c r="L79" s="2">
        <f>SUM(K79*I79)</f>
        <v>4455</v>
      </c>
      <c r="M79" s="37" t="s">
        <v>626</v>
      </c>
      <c r="N79" s="3" t="s">
        <v>104</v>
      </c>
      <c r="O79" s="111"/>
      <c r="P79" s="111"/>
      <c r="Q79" s="111"/>
      <c r="R79" s="111"/>
      <c r="S79" s="111"/>
      <c r="T79" s="111"/>
      <c r="U79" s="111"/>
      <c r="V79" s="111"/>
      <c r="W79" s="111"/>
    </row>
    <row r="80" spans="1:23" s="6" customFormat="1" ht="42.75" customHeight="1">
      <c r="A80" s="3">
        <v>159</v>
      </c>
      <c r="B80" s="4">
        <v>2</v>
      </c>
      <c r="C80" s="35">
        <f>SUM(L80/H80)</f>
        <v>30.147058823529413</v>
      </c>
      <c r="D80" s="1"/>
      <c r="E80" s="53" t="s">
        <v>142</v>
      </c>
      <c r="F80" s="30" t="s">
        <v>143</v>
      </c>
      <c r="G80" s="47" t="s">
        <v>144</v>
      </c>
      <c r="H80" s="115">
        <v>74.8</v>
      </c>
      <c r="I80" s="5">
        <v>55</v>
      </c>
      <c r="J80" s="62" t="s">
        <v>116</v>
      </c>
      <c r="K80" s="31">
        <v>41</v>
      </c>
      <c r="L80" s="2">
        <f>SUM(K80*I80)</f>
        <v>2255</v>
      </c>
      <c r="M80" s="3" t="s">
        <v>318</v>
      </c>
      <c r="N80" s="3" t="s">
        <v>11</v>
      </c>
      <c r="O80" s="111"/>
      <c r="P80" s="118"/>
      <c r="Q80" s="111"/>
      <c r="R80" s="111"/>
      <c r="S80" s="111"/>
      <c r="T80" s="111"/>
      <c r="U80" s="111"/>
      <c r="V80" s="111"/>
      <c r="W80" s="111"/>
    </row>
    <row r="81" spans="1:14" s="61" customFormat="1" ht="27.75" customHeight="1">
      <c r="A81" s="107"/>
      <c r="B81" s="128" t="s">
        <v>593</v>
      </c>
      <c r="C81" s="129"/>
      <c r="D81" s="129"/>
      <c r="E81" s="129"/>
      <c r="F81" s="129"/>
      <c r="G81" s="129"/>
      <c r="H81" s="129"/>
      <c r="I81" s="129"/>
      <c r="J81" s="131"/>
      <c r="K81" s="131"/>
      <c r="L81" s="131"/>
      <c r="M81" s="131"/>
      <c r="N81" s="131"/>
    </row>
    <row r="82" spans="1:23" s="6" customFormat="1" ht="39" customHeight="1">
      <c r="A82" s="41" t="s">
        <v>2</v>
      </c>
      <c r="B82" s="41" t="s">
        <v>3</v>
      </c>
      <c r="C82" s="41" t="s">
        <v>26</v>
      </c>
      <c r="D82" s="41" t="s">
        <v>4</v>
      </c>
      <c r="E82" s="41" t="s">
        <v>5</v>
      </c>
      <c r="F82" s="41" t="s">
        <v>0</v>
      </c>
      <c r="G82" s="39" t="s">
        <v>19</v>
      </c>
      <c r="H82" s="41" t="s">
        <v>17</v>
      </c>
      <c r="I82" s="41" t="s">
        <v>6</v>
      </c>
      <c r="J82" s="41" t="s">
        <v>7</v>
      </c>
      <c r="K82" s="41" t="s">
        <v>8</v>
      </c>
      <c r="L82" s="41" t="s">
        <v>9</v>
      </c>
      <c r="M82" s="41" t="s">
        <v>10</v>
      </c>
      <c r="N82" s="41" t="s">
        <v>1</v>
      </c>
      <c r="O82" s="111"/>
      <c r="P82" s="116"/>
      <c r="Q82" s="119"/>
      <c r="R82" s="111"/>
      <c r="S82" s="111"/>
      <c r="T82" s="111"/>
      <c r="U82" s="111"/>
      <c r="V82" s="111"/>
      <c r="W82" s="111"/>
    </row>
    <row r="83" spans="1:23" s="6" customFormat="1" ht="42.75" customHeight="1">
      <c r="A83" s="3">
        <v>160</v>
      </c>
      <c r="B83" s="4">
        <v>1</v>
      </c>
      <c r="C83" s="35">
        <f>SUM(L83/H83)</f>
        <v>71.4871194379391</v>
      </c>
      <c r="D83" s="1"/>
      <c r="E83" s="53" t="s">
        <v>466</v>
      </c>
      <c r="F83" s="30" t="s">
        <v>467</v>
      </c>
      <c r="G83" s="127" t="s">
        <v>468</v>
      </c>
      <c r="H83" s="2">
        <v>85.4</v>
      </c>
      <c r="I83" s="5">
        <v>55</v>
      </c>
      <c r="J83" s="121" t="s">
        <v>505</v>
      </c>
      <c r="K83" s="31">
        <v>111</v>
      </c>
      <c r="L83" s="2">
        <f>SUM(K83*I83)</f>
        <v>6105</v>
      </c>
      <c r="M83" s="37" t="s">
        <v>626</v>
      </c>
      <c r="N83" s="3" t="s">
        <v>11</v>
      </c>
      <c r="O83" s="111"/>
      <c r="P83" s="116"/>
      <c r="Q83" s="122"/>
      <c r="R83" s="122"/>
      <c r="S83" s="122"/>
      <c r="T83" s="111"/>
      <c r="U83" s="111"/>
      <c r="V83" s="111"/>
      <c r="W83" s="111"/>
    </row>
    <row r="84" spans="1:23" s="6" customFormat="1" ht="42.75" customHeight="1">
      <c r="A84" s="3">
        <v>161</v>
      </c>
      <c r="B84" s="4">
        <v>2</v>
      </c>
      <c r="C84" s="35">
        <f>SUM(L84/H84)</f>
        <v>70.22564667033572</v>
      </c>
      <c r="D84" s="1"/>
      <c r="E84" s="53"/>
      <c r="F84" s="30" t="s">
        <v>506</v>
      </c>
      <c r="G84" s="127" t="s">
        <v>507</v>
      </c>
      <c r="H84" s="2">
        <v>90.85</v>
      </c>
      <c r="I84" s="5">
        <v>55</v>
      </c>
      <c r="J84" s="121" t="s">
        <v>508</v>
      </c>
      <c r="K84" s="31">
        <v>116</v>
      </c>
      <c r="L84" s="2">
        <f>SUM(K84*I84)</f>
        <v>6380</v>
      </c>
      <c r="M84" s="37" t="s">
        <v>626</v>
      </c>
      <c r="N84" s="3" t="s">
        <v>11</v>
      </c>
      <c r="O84" s="111"/>
      <c r="P84" s="116"/>
      <c r="Q84" s="111"/>
      <c r="R84" s="111"/>
      <c r="S84" s="111"/>
      <c r="T84" s="111"/>
      <c r="U84" s="111"/>
      <c r="V84" s="111"/>
      <c r="W84" s="111"/>
    </row>
    <row r="85" spans="1:23" s="6" customFormat="1" ht="42.75" customHeight="1">
      <c r="A85" s="3">
        <v>162</v>
      </c>
      <c r="B85" s="4">
        <v>3</v>
      </c>
      <c r="C85" s="35">
        <f>SUM(L85/H85)</f>
        <v>59.87903225806451</v>
      </c>
      <c r="D85" s="1"/>
      <c r="E85" s="53" t="s">
        <v>103</v>
      </c>
      <c r="F85" s="30" t="s">
        <v>113</v>
      </c>
      <c r="G85" s="127" t="s">
        <v>117</v>
      </c>
      <c r="H85" s="115">
        <v>74.4</v>
      </c>
      <c r="I85" s="5">
        <v>55</v>
      </c>
      <c r="J85" s="62" t="s">
        <v>116</v>
      </c>
      <c r="K85" s="31">
        <v>81</v>
      </c>
      <c r="L85" s="2">
        <f>SUM(K85*I85)</f>
        <v>4455</v>
      </c>
      <c r="M85" s="37" t="s">
        <v>626</v>
      </c>
      <c r="N85" s="3" t="s">
        <v>104</v>
      </c>
      <c r="O85" s="111"/>
      <c r="P85" s="111"/>
      <c r="Q85" s="111"/>
      <c r="R85" s="111"/>
      <c r="S85" s="111"/>
      <c r="T85" s="111"/>
      <c r="U85" s="111"/>
      <c r="V85" s="111"/>
      <c r="W85" s="111"/>
    </row>
    <row r="86" spans="1:23" s="6" customFormat="1" ht="42.75" customHeight="1">
      <c r="A86" s="3">
        <v>163</v>
      </c>
      <c r="B86" s="4">
        <v>4</v>
      </c>
      <c r="C86" s="35">
        <f>SUM(L86/H86)</f>
        <v>47.772828507795104</v>
      </c>
      <c r="D86" s="1"/>
      <c r="E86" s="53" t="s">
        <v>498</v>
      </c>
      <c r="F86" s="30" t="s">
        <v>499</v>
      </c>
      <c r="G86" s="127" t="s">
        <v>500</v>
      </c>
      <c r="H86" s="2">
        <v>89.8</v>
      </c>
      <c r="I86" s="5">
        <v>55</v>
      </c>
      <c r="J86" s="121" t="s">
        <v>501</v>
      </c>
      <c r="K86" s="31">
        <v>78</v>
      </c>
      <c r="L86" s="2">
        <f>SUM(K86*I86)</f>
        <v>4290</v>
      </c>
      <c r="M86" s="37" t="s">
        <v>358</v>
      </c>
      <c r="N86" s="3" t="s">
        <v>16</v>
      </c>
      <c r="O86" s="111"/>
      <c r="P86" s="116"/>
      <c r="Q86" s="65"/>
      <c r="R86" s="63"/>
      <c r="S86" s="63"/>
      <c r="T86" s="111"/>
      <c r="U86" s="111"/>
      <c r="V86" s="111"/>
      <c r="W86" s="111"/>
    </row>
    <row r="87" spans="1:14" s="61" customFormat="1" ht="27.75" customHeight="1">
      <c r="A87" s="107"/>
      <c r="B87" s="128" t="s">
        <v>594</v>
      </c>
      <c r="C87" s="129"/>
      <c r="D87" s="129"/>
      <c r="E87" s="129"/>
      <c r="F87" s="129"/>
      <c r="G87" s="129"/>
      <c r="H87" s="129"/>
      <c r="I87" s="129"/>
      <c r="J87" s="131"/>
      <c r="K87" s="131"/>
      <c r="L87" s="131"/>
      <c r="M87" s="131"/>
      <c r="N87" s="131"/>
    </row>
    <row r="88" spans="1:23" s="6" customFormat="1" ht="39" customHeight="1">
      <c r="A88" s="41" t="s">
        <v>2</v>
      </c>
      <c r="B88" s="41" t="s">
        <v>3</v>
      </c>
      <c r="C88" s="41" t="s">
        <v>26</v>
      </c>
      <c r="D88" s="41" t="s">
        <v>4</v>
      </c>
      <c r="E88" s="41" t="s">
        <v>5</v>
      </c>
      <c r="F88" s="41" t="s">
        <v>0</v>
      </c>
      <c r="G88" s="39" t="s">
        <v>19</v>
      </c>
      <c r="H88" s="41" t="s">
        <v>17</v>
      </c>
      <c r="I88" s="41" t="s">
        <v>6</v>
      </c>
      <c r="J88" s="41" t="s">
        <v>7</v>
      </c>
      <c r="K88" s="41" t="s">
        <v>8</v>
      </c>
      <c r="L88" s="41" t="s">
        <v>9</v>
      </c>
      <c r="M88" s="41" t="s">
        <v>10</v>
      </c>
      <c r="N88" s="41" t="s">
        <v>1</v>
      </c>
      <c r="O88" s="111"/>
      <c r="P88" s="116"/>
      <c r="Q88" s="119"/>
      <c r="R88" s="111"/>
      <c r="S88" s="111"/>
      <c r="T88" s="111"/>
      <c r="U88" s="111"/>
      <c r="V88" s="111"/>
      <c r="W88" s="111"/>
    </row>
    <row r="89" spans="1:23" s="6" customFormat="1" ht="42.75" customHeight="1">
      <c r="A89" s="3">
        <v>164</v>
      </c>
      <c r="B89" s="4">
        <v>1</v>
      </c>
      <c r="C89" s="35">
        <f>SUM(L89/H89)</f>
        <v>59.87903225806451</v>
      </c>
      <c r="D89" s="1"/>
      <c r="E89" s="53" t="s">
        <v>103</v>
      </c>
      <c r="F89" s="30" t="s">
        <v>113</v>
      </c>
      <c r="G89" s="127" t="s">
        <v>117</v>
      </c>
      <c r="H89" s="115">
        <v>74.4</v>
      </c>
      <c r="I89" s="5">
        <v>55</v>
      </c>
      <c r="J89" s="62" t="s">
        <v>116</v>
      </c>
      <c r="K89" s="31">
        <v>81</v>
      </c>
      <c r="L89" s="2">
        <f>SUM(K89*I89)</f>
        <v>4455</v>
      </c>
      <c r="M89" s="37" t="s">
        <v>626</v>
      </c>
      <c r="N89" s="3" t="s">
        <v>104</v>
      </c>
      <c r="O89" s="111"/>
      <c r="P89" s="111"/>
      <c r="Q89" s="111"/>
      <c r="R89" s="111"/>
      <c r="S89" s="111"/>
      <c r="T89" s="111"/>
      <c r="U89" s="111"/>
      <c r="V89" s="111"/>
      <c r="W89" s="111"/>
    </row>
    <row r="90" spans="1:14" s="61" customFormat="1" ht="27.75" customHeight="1">
      <c r="A90" s="107"/>
      <c r="B90" s="128" t="s">
        <v>595</v>
      </c>
      <c r="C90" s="129"/>
      <c r="D90" s="129"/>
      <c r="E90" s="129"/>
      <c r="F90" s="129"/>
      <c r="G90" s="129"/>
      <c r="H90" s="129"/>
      <c r="I90" s="129"/>
      <c r="J90" s="131"/>
      <c r="K90" s="131"/>
      <c r="L90" s="131"/>
      <c r="M90" s="131"/>
      <c r="N90" s="131"/>
    </row>
    <row r="91" spans="1:23" s="6" customFormat="1" ht="39" customHeight="1">
      <c r="A91" s="41" t="s">
        <v>2</v>
      </c>
      <c r="B91" s="41" t="s">
        <v>3</v>
      </c>
      <c r="C91" s="41" t="s">
        <v>26</v>
      </c>
      <c r="D91" s="41" t="s">
        <v>4</v>
      </c>
      <c r="E91" s="41" t="s">
        <v>5</v>
      </c>
      <c r="F91" s="41" t="s">
        <v>0</v>
      </c>
      <c r="G91" s="39" t="s">
        <v>19</v>
      </c>
      <c r="H91" s="41" t="s">
        <v>17</v>
      </c>
      <c r="I91" s="41" t="s">
        <v>6</v>
      </c>
      <c r="J91" s="41" t="s">
        <v>7</v>
      </c>
      <c r="K91" s="41" t="s">
        <v>8</v>
      </c>
      <c r="L91" s="41" t="s">
        <v>9</v>
      </c>
      <c r="M91" s="41" t="s">
        <v>10</v>
      </c>
      <c r="N91" s="41" t="s">
        <v>1</v>
      </c>
      <c r="O91" s="111"/>
      <c r="P91" s="116"/>
      <c r="Q91" s="119"/>
      <c r="R91" s="111"/>
      <c r="S91" s="111"/>
      <c r="T91" s="111"/>
      <c r="U91" s="111"/>
      <c r="V91" s="111"/>
      <c r="W91" s="111"/>
    </row>
    <row r="92" spans="1:23" s="6" customFormat="1" ht="42.75" customHeight="1">
      <c r="A92" s="3">
        <v>165</v>
      </c>
      <c r="B92" s="4">
        <v>1</v>
      </c>
      <c r="C92" s="35">
        <f>SUM(L92/H92)</f>
        <v>59.87903225806451</v>
      </c>
      <c r="D92" s="1"/>
      <c r="E92" s="53" t="s">
        <v>103</v>
      </c>
      <c r="F92" s="30" t="s">
        <v>113</v>
      </c>
      <c r="G92" s="127" t="s">
        <v>117</v>
      </c>
      <c r="H92" s="115">
        <v>74.4</v>
      </c>
      <c r="I92" s="5">
        <v>55</v>
      </c>
      <c r="J92" s="62" t="s">
        <v>116</v>
      </c>
      <c r="K92" s="31">
        <v>81</v>
      </c>
      <c r="L92" s="2">
        <f>SUM(K92*I92)</f>
        <v>4455</v>
      </c>
      <c r="M92" s="37" t="s">
        <v>626</v>
      </c>
      <c r="N92" s="3" t="s">
        <v>104</v>
      </c>
      <c r="O92" s="111"/>
      <c r="P92" s="111"/>
      <c r="Q92" s="111"/>
      <c r="R92" s="111"/>
      <c r="S92" s="111"/>
      <c r="T92" s="111"/>
      <c r="U92" s="111"/>
      <c r="V92" s="111"/>
      <c r="W92" s="111"/>
    </row>
    <row r="93" spans="1:23" s="6" customFormat="1" ht="42.75" customHeight="1">
      <c r="A93" s="3">
        <v>166</v>
      </c>
      <c r="B93" s="4">
        <v>2</v>
      </c>
      <c r="C93" s="35">
        <f>SUM(L93/H93)</f>
        <v>51.369863013698634</v>
      </c>
      <c r="D93" s="1"/>
      <c r="E93" s="53" t="s">
        <v>153</v>
      </c>
      <c r="F93" s="30" t="s">
        <v>151</v>
      </c>
      <c r="G93" s="127" t="s">
        <v>152</v>
      </c>
      <c r="H93" s="2">
        <v>80.3</v>
      </c>
      <c r="I93" s="5">
        <v>55</v>
      </c>
      <c r="J93" s="62" t="s">
        <v>87</v>
      </c>
      <c r="K93" s="31">
        <v>75</v>
      </c>
      <c r="L93" s="2">
        <f>SUM(K93*I93)</f>
        <v>4125</v>
      </c>
      <c r="M93" s="37" t="s">
        <v>358</v>
      </c>
      <c r="N93" s="3" t="s">
        <v>11</v>
      </c>
      <c r="O93" s="111"/>
      <c r="P93" s="116"/>
      <c r="Q93" s="119"/>
      <c r="R93" s="111"/>
      <c r="S93" s="111"/>
      <c r="T93" s="111"/>
      <c r="U93" s="111"/>
      <c r="V93" s="111"/>
      <c r="W93" s="111"/>
    </row>
    <row r="94" spans="1:23" s="6" customFormat="1" ht="42.75" customHeight="1">
      <c r="A94" s="3">
        <v>167</v>
      </c>
      <c r="B94" s="4">
        <v>3</v>
      </c>
      <c r="C94" s="35">
        <f>SUM(L94/H94)</f>
        <v>46.04072398190045</v>
      </c>
      <c r="D94" s="1"/>
      <c r="E94" s="53" t="s">
        <v>150</v>
      </c>
      <c r="F94" s="30" t="s">
        <v>148</v>
      </c>
      <c r="G94" s="127" t="s">
        <v>149</v>
      </c>
      <c r="H94" s="2">
        <v>88.4</v>
      </c>
      <c r="I94" s="5">
        <v>55</v>
      </c>
      <c r="J94" s="62" t="s">
        <v>116</v>
      </c>
      <c r="K94" s="31">
        <v>74</v>
      </c>
      <c r="L94" s="2">
        <f>SUM(K94*I94)</f>
        <v>4070</v>
      </c>
      <c r="M94" s="37" t="s">
        <v>358</v>
      </c>
      <c r="N94" s="3" t="s">
        <v>104</v>
      </c>
      <c r="O94" s="111"/>
      <c r="P94" s="116"/>
      <c r="Q94" s="111"/>
      <c r="R94" s="111"/>
      <c r="S94" s="111"/>
      <c r="T94" s="111"/>
      <c r="U94" s="111"/>
      <c r="V94" s="111"/>
      <c r="W94" s="111"/>
    </row>
    <row r="95" spans="1:14" s="61" customFormat="1" ht="27.75" customHeight="1">
      <c r="A95" s="107"/>
      <c r="B95" s="128" t="s">
        <v>596</v>
      </c>
      <c r="C95" s="129"/>
      <c r="D95" s="129"/>
      <c r="E95" s="129"/>
      <c r="F95" s="129"/>
      <c r="G95" s="129"/>
      <c r="H95" s="129"/>
      <c r="I95" s="129"/>
      <c r="J95" s="131"/>
      <c r="K95" s="131"/>
      <c r="L95" s="131"/>
      <c r="M95" s="131"/>
      <c r="N95" s="131"/>
    </row>
    <row r="96" spans="1:23" s="6" customFormat="1" ht="39" customHeight="1">
      <c r="A96" s="41" t="s">
        <v>2</v>
      </c>
      <c r="B96" s="41" t="s">
        <v>3</v>
      </c>
      <c r="C96" s="41" t="s">
        <v>26</v>
      </c>
      <c r="D96" s="41" t="s">
        <v>4</v>
      </c>
      <c r="E96" s="41" t="s">
        <v>5</v>
      </c>
      <c r="F96" s="41" t="s">
        <v>0</v>
      </c>
      <c r="G96" s="39" t="s">
        <v>19</v>
      </c>
      <c r="H96" s="41" t="s">
        <v>17</v>
      </c>
      <c r="I96" s="41" t="s">
        <v>6</v>
      </c>
      <c r="J96" s="41" t="s">
        <v>7</v>
      </c>
      <c r="K96" s="41" t="s">
        <v>8</v>
      </c>
      <c r="L96" s="41" t="s">
        <v>9</v>
      </c>
      <c r="M96" s="41" t="s">
        <v>10</v>
      </c>
      <c r="N96" s="41" t="s">
        <v>1</v>
      </c>
      <c r="O96" s="111"/>
      <c r="P96" s="116"/>
      <c r="Q96" s="119"/>
      <c r="R96" s="111"/>
      <c r="S96" s="111"/>
      <c r="T96" s="111"/>
      <c r="U96" s="111"/>
      <c r="V96" s="111"/>
      <c r="W96" s="111"/>
    </row>
    <row r="97" spans="1:23" s="6" customFormat="1" ht="42.75" customHeight="1">
      <c r="A97" s="3">
        <v>168</v>
      </c>
      <c r="B97" s="4">
        <v>1</v>
      </c>
      <c r="C97" s="35">
        <f>SUM(L97/H97)</f>
        <v>82.12328767123287</v>
      </c>
      <c r="D97" s="1"/>
      <c r="E97" s="53" t="s">
        <v>509</v>
      </c>
      <c r="F97" s="30" t="s">
        <v>510</v>
      </c>
      <c r="G97" s="47" t="s">
        <v>511</v>
      </c>
      <c r="H97" s="115">
        <v>73</v>
      </c>
      <c r="I97" s="5">
        <v>55</v>
      </c>
      <c r="J97" s="62" t="s">
        <v>512</v>
      </c>
      <c r="K97" s="75">
        <v>109</v>
      </c>
      <c r="L97" s="2">
        <f>SUM(K97*I97)</f>
        <v>5995</v>
      </c>
      <c r="M97" s="37" t="s">
        <v>631</v>
      </c>
      <c r="N97" s="3" t="s">
        <v>11</v>
      </c>
      <c r="O97" s="111"/>
      <c r="P97" s="111"/>
      <c r="Q97" s="111"/>
      <c r="R97" s="111"/>
      <c r="S97" s="111"/>
      <c r="T97" s="111"/>
      <c r="U97" s="111"/>
      <c r="V97" s="111"/>
      <c r="W97" s="111"/>
    </row>
    <row r="98" spans="1:23" s="6" customFormat="1" ht="42.75" customHeight="1">
      <c r="A98" s="3">
        <v>169</v>
      </c>
      <c r="B98" s="4">
        <v>2</v>
      </c>
      <c r="C98" s="35">
        <f>SUM(L98/H98)</f>
        <v>74.41176470588235</v>
      </c>
      <c r="D98" s="1"/>
      <c r="E98" s="53" t="s">
        <v>480</v>
      </c>
      <c r="F98" s="30" t="s">
        <v>481</v>
      </c>
      <c r="G98" s="47" t="s">
        <v>482</v>
      </c>
      <c r="H98" s="115">
        <v>68</v>
      </c>
      <c r="I98" s="5">
        <v>55</v>
      </c>
      <c r="J98" s="62" t="s">
        <v>483</v>
      </c>
      <c r="K98" s="31">
        <v>92</v>
      </c>
      <c r="L98" s="2">
        <f>SUM(K98*I98)</f>
        <v>5060</v>
      </c>
      <c r="M98" s="37" t="s">
        <v>625</v>
      </c>
      <c r="N98" s="3" t="s">
        <v>49</v>
      </c>
      <c r="O98" s="111"/>
      <c r="P98" s="111"/>
      <c r="Q98" s="111"/>
      <c r="R98" s="111"/>
      <c r="S98" s="111"/>
      <c r="T98" s="111"/>
      <c r="U98" s="111"/>
      <c r="V98" s="111"/>
      <c r="W98" s="111"/>
    </row>
    <row r="99" spans="1:23" s="6" customFormat="1" ht="42.75" customHeight="1">
      <c r="A99" s="3">
        <v>170</v>
      </c>
      <c r="B99" s="4">
        <v>3</v>
      </c>
      <c r="C99" s="35">
        <f>SUM(L99/H99)</f>
        <v>70.64917127071823</v>
      </c>
      <c r="D99" s="1"/>
      <c r="E99" s="53" t="s">
        <v>513</v>
      </c>
      <c r="F99" s="30" t="s">
        <v>514</v>
      </c>
      <c r="G99" s="47" t="s">
        <v>515</v>
      </c>
      <c r="H99" s="115">
        <v>72.4</v>
      </c>
      <c r="I99" s="5">
        <v>55</v>
      </c>
      <c r="J99" s="62" t="s">
        <v>382</v>
      </c>
      <c r="K99" s="31">
        <v>93</v>
      </c>
      <c r="L99" s="2">
        <f>SUM(K99*I99)</f>
        <v>5115</v>
      </c>
      <c r="M99" s="37" t="s">
        <v>626</v>
      </c>
      <c r="N99" s="3" t="s">
        <v>383</v>
      </c>
      <c r="O99" s="111"/>
      <c r="P99" s="123"/>
      <c r="Q99" s="111"/>
      <c r="R99" s="111"/>
      <c r="S99" s="111"/>
      <c r="T99" s="111"/>
      <c r="U99" s="111"/>
      <c r="V99" s="111"/>
      <c r="W99" s="111"/>
    </row>
    <row r="100" spans="1:23" s="6" customFormat="1" ht="42.75" customHeight="1">
      <c r="A100" s="3">
        <v>171</v>
      </c>
      <c r="B100" s="4">
        <v>4</v>
      </c>
      <c r="C100" s="35">
        <f>SUM(L100/H100)</f>
        <v>70.08310249307479</v>
      </c>
      <c r="D100" s="1"/>
      <c r="E100" s="53" t="s">
        <v>516</v>
      </c>
      <c r="F100" s="30" t="s">
        <v>517</v>
      </c>
      <c r="G100" s="47" t="s">
        <v>518</v>
      </c>
      <c r="H100" s="115">
        <v>72.2</v>
      </c>
      <c r="I100" s="5">
        <v>55</v>
      </c>
      <c r="J100" s="62" t="s">
        <v>519</v>
      </c>
      <c r="K100" s="31">
        <v>92</v>
      </c>
      <c r="L100" s="2">
        <f>SUM(K100*I100)</f>
        <v>5060</v>
      </c>
      <c r="M100" s="37" t="s">
        <v>626</v>
      </c>
      <c r="N100" s="3" t="s">
        <v>520</v>
      </c>
      <c r="O100" s="111"/>
      <c r="P100" s="120"/>
      <c r="Q100" s="111"/>
      <c r="R100" s="111"/>
      <c r="S100" s="111"/>
      <c r="T100" s="111"/>
      <c r="U100" s="111"/>
      <c r="V100" s="111"/>
      <c r="W100" s="111"/>
    </row>
    <row r="101" spans="1:23" s="6" customFormat="1" ht="42.75" customHeight="1">
      <c r="A101" s="3">
        <v>172</v>
      </c>
      <c r="B101" s="4">
        <v>5</v>
      </c>
      <c r="C101" s="35">
        <f>SUM(L101/H101)</f>
        <v>59.87903225806451</v>
      </c>
      <c r="D101" s="1"/>
      <c r="E101" s="53" t="s">
        <v>103</v>
      </c>
      <c r="F101" s="30" t="s">
        <v>113</v>
      </c>
      <c r="G101" s="47" t="s">
        <v>117</v>
      </c>
      <c r="H101" s="115">
        <v>74.4</v>
      </c>
      <c r="I101" s="5">
        <v>55</v>
      </c>
      <c r="J101" s="62" t="s">
        <v>116</v>
      </c>
      <c r="K101" s="31">
        <v>81</v>
      </c>
      <c r="L101" s="2">
        <f>SUM(K101*I101)</f>
        <v>4455</v>
      </c>
      <c r="M101" s="37" t="s">
        <v>626</v>
      </c>
      <c r="N101" s="3" t="s">
        <v>104</v>
      </c>
      <c r="O101" s="111"/>
      <c r="P101" s="111"/>
      <c r="Q101" s="111"/>
      <c r="R101" s="111"/>
      <c r="S101" s="111"/>
      <c r="T101" s="111"/>
      <c r="U101" s="111"/>
      <c r="V101" s="111"/>
      <c r="W101" s="111"/>
    </row>
    <row r="102" spans="1:14" s="61" customFormat="1" ht="27.75" customHeight="1">
      <c r="A102" s="107"/>
      <c r="B102" s="128" t="s">
        <v>597</v>
      </c>
      <c r="C102" s="129"/>
      <c r="D102" s="129"/>
      <c r="E102" s="129"/>
      <c r="F102" s="129"/>
      <c r="G102" s="129"/>
      <c r="H102" s="129"/>
      <c r="I102" s="129"/>
      <c r="J102" s="131"/>
      <c r="K102" s="131"/>
      <c r="L102" s="131"/>
      <c r="M102" s="131"/>
      <c r="N102" s="131"/>
    </row>
    <row r="103" spans="1:23" s="6" customFormat="1" ht="39" customHeight="1">
      <c r="A103" s="41" t="s">
        <v>2</v>
      </c>
      <c r="B103" s="41" t="s">
        <v>3</v>
      </c>
      <c r="C103" s="41" t="s">
        <v>26</v>
      </c>
      <c r="D103" s="41" t="s">
        <v>4</v>
      </c>
      <c r="E103" s="41" t="s">
        <v>5</v>
      </c>
      <c r="F103" s="41" t="s">
        <v>0</v>
      </c>
      <c r="G103" s="39" t="s">
        <v>19</v>
      </c>
      <c r="H103" s="41" t="s">
        <v>17</v>
      </c>
      <c r="I103" s="41" t="s">
        <v>6</v>
      </c>
      <c r="J103" s="41" t="s">
        <v>7</v>
      </c>
      <c r="K103" s="41" t="s">
        <v>8</v>
      </c>
      <c r="L103" s="41" t="s">
        <v>9</v>
      </c>
      <c r="M103" s="41" t="s">
        <v>10</v>
      </c>
      <c r="N103" s="41" t="s">
        <v>1</v>
      </c>
      <c r="O103" s="111"/>
      <c r="P103" s="116"/>
      <c r="Q103" s="119"/>
      <c r="R103" s="111"/>
      <c r="S103" s="111"/>
      <c r="T103" s="111"/>
      <c r="U103" s="111"/>
      <c r="V103" s="111"/>
      <c r="W103" s="111"/>
    </row>
    <row r="104" spans="1:23" s="6" customFormat="1" ht="42.75" customHeight="1">
      <c r="A104" s="3">
        <v>173</v>
      </c>
      <c r="B104" s="4">
        <v>1</v>
      </c>
      <c r="C104" s="35">
        <f aca="true" t="shared" si="6" ref="C104:C115">SUM(L104/H104)</f>
        <v>92.65426052889325</v>
      </c>
      <c r="D104" s="1"/>
      <c r="E104" s="53" t="s">
        <v>521</v>
      </c>
      <c r="F104" s="30" t="s">
        <v>522</v>
      </c>
      <c r="G104" s="47" t="s">
        <v>523</v>
      </c>
      <c r="H104" s="2">
        <v>102.1</v>
      </c>
      <c r="I104" s="5">
        <v>55</v>
      </c>
      <c r="J104" s="62" t="s">
        <v>660</v>
      </c>
      <c r="K104" s="75">
        <v>172</v>
      </c>
      <c r="L104" s="2">
        <f aca="true" t="shared" si="7" ref="L104:L115">SUM(K104*I104)</f>
        <v>9460</v>
      </c>
      <c r="M104" s="37" t="s">
        <v>631</v>
      </c>
      <c r="N104" s="3" t="s">
        <v>49</v>
      </c>
      <c r="O104" s="111"/>
      <c r="P104" s="110"/>
      <c r="Q104" s="111"/>
      <c r="R104" s="111"/>
      <c r="S104" s="111"/>
      <c r="T104" s="111"/>
      <c r="U104" s="111"/>
      <c r="V104" s="111"/>
      <c r="W104" s="111"/>
    </row>
    <row r="105" spans="1:23" s="6" customFormat="1" ht="42.75" customHeight="1">
      <c r="A105" s="3">
        <v>174</v>
      </c>
      <c r="B105" s="4">
        <v>2</v>
      </c>
      <c r="C105" s="35">
        <f t="shared" si="6"/>
        <v>91.99522102747909</v>
      </c>
      <c r="D105" s="1"/>
      <c r="E105" s="53" t="s">
        <v>524</v>
      </c>
      <c r="F105" s="30" t="s">
        <v>525</v>
      </c>
      <c r="G105" s="47" t="s">
        <v>526</v>
      </c>
      <c r="H105" s="2">
        <v>83.7</v>
      </c>
      <c r="I105" s="5">
        <v>55</v>
      </c>
      <c r="J105" s="62" t="s">
        <v>505</v>
      </c>
      <c r="K105" s="31">
        <v>140</v>
      </c>
      <c r="L105" s="2">
        <f t="shared" si="7"/>
        <v>7700</v>
      </c>
      <c r="M105" s="37" t="s">
        <v>625</v>
      </c>
      <c r="N105" s="3" t="s">
        <v>527</v>
      </c>
      <c r="O105" s="111"/>
      <c r="P105" s="111"/>
      <c r="Q105" s="111"/>
      <c r="R105" s="111"/>
      <c r="S105" s="111"/>
      <c r="T105" s="111"/>
      <c r="U105" s="111"/>
      <c r="V105" s="111"/>
      <c r="W105" s="111"/>
    </row>
    <row r="106" spans="1:23" s="6" customFormat="1" ht="42.75" customHeight="1">
      <c r="A106" s="3">
        <v>175</v>
      </c>
      <c r="B106" s="4">
        <v>3</v>
      </c>
      <c r="C106" s="35">
        <f t="shared" si="6"/>
        <v>82.12328767123287</v>
      </c>
      <c r="D106" s="1"/>
      <c r="E106" s="53" t="s">
        <v>509</v>
      </c>
      <c r="F106" s="30" t="s">
        <v>510</v>
      </c>
      <c r="G106" s="47" t="s">
        <v>511</v>
      </c>
      <c r="H106" s="115">
        <v>73</v>
      </c>
      <c r="I106" s="5">
        <v>55</v>
      </c>
      <c r="J106" s="62" t="s">
        <v>512</v>
      </c>
      <c r="K106" s="31">
        <v>109</v>
      </c>
      <c r="L106" s="2">
        <f t="shared" si="7"/>
        <v>5995</v>
      </c>
      <c r="M106" s="37" t="s">
        <v>625</v>
      </c>
      <c r="N106" s="3" t="s">
        <v>11</v>
      </c>
      <c r="O106" s="111"/>
      <c r="P106" s="111"/>
      <c r="Q106" s="111"/>
      <c r="R106" s="111"/>
      <c r="S106" s="111"/>
      <c r="T106" s="111"/>
      <c r="U106" s="111"/>
      <c r="V106" s="111"/>
      <c r="W106" s="111"/>
    </row>
    <row r="107" spans="1:23" s="6" customFormat="1" ht="42.75" customHeight="1">
      <c r="A107" s="3">
        <v>176</v>
      </c>
      <c r="B107" s="4">
        <v>4</v>
      </c>
      <c r="C107" s="35">
        <f t="shared" si="6"/>
        <v>74.41176470588235</v>
      </c>
      <c r="D107" s="1"/>
      <c r="E107" s="53" t="s">
        <v>480</v>
      </c>
      <c r="F107" s="30" t="s">
        <v>481</v>
      </c>
      <c r="G107" s="47" t="s">
        <v>482</v>
      </c>
      <c r="H107" s="115">
        <v>68</v>
      </c>
      <c r="I107" s="5">
        <v>55</v>
      </c>
      <c r="J107" s="62" t="s">
        <v>483</v>
      </c>
      <c r="K107" s="31">
        <v>92</v>
      </c>
      <c r="L107" s="2">
        <f t="shared" si="7"/>
        <v>5060</v>
      </c>
      <c r="M107" s="37" t="s">
        <v>625</v>
      </c>
      <c r="N107" s="3" t="s">
        <v>49</v>
      </c>
      <c r="O107" s="111"/>
      <c r="P107" s="111"/>
      <c r="Q107" s="111"/>
      <c r="R107" s="111"/>
      <c r="S107" s="111"/>
      <c r="T107" s="111"/>
      <c r="U107" s="111"/>
      <c r="V107" s="111"/>
      <c r="W107" s="111"/>
    </row>
    <row r="108" spans="1:23" s="6" customFormat="1" ht="42.75" customHeight="1">
      <c r="A108" s="3">
        <v>177</v>
      </c>
      <c r="B108" s="4">
        <v>5</v>
      </c>
      <c r="C108" s="35">
        <f t="shared" si="6"/>
        <v>72.3499361430396</v>
      </c>
      <c r="D108" s="1"/>
      <c r="E108" s="53" t="s">
        <v>528</v>
      </c>
      <c r="F108" s="30" t="s">
        <v>529</v>
      </c>
      <c r="G108" s="47" t="s">
        <v>530</v>
      </c>
      <c r="H108" s="2">
        <v>78.3</v>
      </c>
      <c r="I108" s="5">
        <v>55</v>
      </c>
      <c r="J108" s="62" t="s">
        <v>531</v>
      </c>
      <c r="K108" s="31">
        <v>103</v>
      </c>
      <c r="L108" s="2">
        <f t="shared" si="7"/>
        <v>5665</v>
      </c>
      <c r="M108" s="37" t="s">
        <v>626</v>
      </c>
      <c r="N108" s="3" t="s">
        <v>11</v>
      </c>
      <c r="O108" s="111"/>
      <c r="P108" s="111"/>
      <c r="Q108" s="111"/>
      <c r="R108" s="111"/>
      <c r="S108" s="111"/>
      <c r="T108" s="111"/>
      <c r="U108" s="111"/>
      <c r="V108" s="111"/>
      <c r="W108" s="111"/>
    </row>
    <row r="109" spans="1:23" s="6" customFormat="1" ht="42.75" customHeight="1">
      <c r="A109" s="3">
        <v>178</v>
      </c>
      <c r="B109" s="4">
        <v>6</v>
      </c>
      <c r="C109" s="35">
        <f t="shared" si="6"/>
        <v>70.64917127071823</v>
      </c>
      <c r="D109" s="1"/>
      <c r="E109" s="53" t="s">
        <v>513</v>
      </c>
      <c r="F109" s="30" t="s">
        <v>514</v>
      </c>
      <c r="G109" s="47" t="s">
        <v>515</v>
      </c>
      <c r="H109" s="115">
        <v>72.4</v>
      </c>
      <c r="I109" s="5">
        <v>55</v>
      </c>
      <c r="J109" s="62" t="s">
        <v>382</v>
      </c>
      <c r="K109" s="31">
        <v>93</v>
      </c>
      <c r="L109" s="2">
        <f t="shared" si="7"/>
        <v>5115</v>
      </c>
      <c r="M109" s="37" t="s">
        <v>626</v>
      </c>
      <c r="N109" s="3" t="s">
        <v>383</v>
      </c>
      <c r="O109" s="111"/>
      <c r="P109" s="123"/>
      <c r="Q109" s="111"/>
      <c r="R109" s="111"/>
      <c r="S109" s="111"/>
      <c r="T109" s="111"/>
      <c r="U109" s="111"/>
      <c r="V109" s="111"/>
      <c r="W109" s="111"/>
    </row>
    <row r="110" spans="1:23" s="6" customFormat="1" ht="42.75" customHeight="1">
      <c r="A110" s="3">
        <v>179</v>
      </c>
      <c r="B110" s="4">
        <v>7</v>
      </c>
      <c r="C110" s="35">
        <f t="shared" si="6"/>
        <v>69.23529411764706</v>
      </c>
      <c r="D110" s="1"/>
      <c r="E110" s="53" t="s">
        <v>532</v>
      </c>
      <c r="F110" s="30" t="s">
        <v>533</v>
      </c>
      <c r="G110" s="47" t="s">
        <v>534</v>
      </c>
      <c r="H110" s="2">
        <v>85</v>
      </c>
      <c r="I110" s="5">
        <v>55</v>
      </c>
      <c r="J110" s="62" t="s">
        <v>535</v>
      </c>
      <c r="K110" s="31">
        <v>107</v>
      </c>
      <c r="L110" s="2">
        <f t="shared" si="7"/>
        <v>5885</v>
      </c>
      <c r="M110" s="37" t="s">
        <v>626</v>
      </c>
      <c r="N110" s="3" t="s">
        <v>536</v>
      </c>
      <c r="O110" s="111"/>
      <c r="P110" s="110"/>
      <c r="Q110" s="111"/>
      <c r="R110" s="111"/>
      <c r="S110" s="111"/>
      <c r="T110" s="111"/>
      <c r="U110" s="111"/>
      <c r="V110" s="111"/>
      <c r="W110" s="111"/>
    </row>
    <row r="111" spans="1:23" s="6" customFormat="1" ht="42.75" customHeight="1">
      <c r="A111" s="3">
        <v>180</v>
      </c>
      <c r="B111" s="4">
        <v>8</v>
      </c>
      <c r="C111" s="35">
        <f t="shared" si="6"/>
        <v>64.93975903614458</v>
      </c>
      <c r="D111" s="1"/>
      <c r="E111" s="53"/>
      <c r="F111" s="30" t="s">
        <v>537</v>
      </c>
      <c r="G111" s="47" t="s">
        <v>538</v>
      </c>
      <c r="H111" s="2">
        <v>83</v>
      </c>
      <c r="I111" s="5">
        <v>55</v>
      </c>
      <c r="J111" s="62" t="s">
        <v>539</v>
      </c>
      <c r="K111" s="31">
        <v>98</v>
      </c>
      <c r="L111" s="2">
        <f t="shared" si="7"/>
        <v>5390</v>
      </c>
      <c r="M111" s="37" t="s">
        <v>626</v>
      </c>
      <c r="N111" s="3" t="s">
        <v>540</v>
      </c>
      <c r="O111" s="111"/>
      <c r="P111" s="111"/>
      <c r="Q111" s="111"/>
      <c r="R111" s="111"/>
      <c r="S111" s="111"/>
      <c r="T111" s="111"/>
      <c r="U111" s="111"/>
      <c r="V111" s="111"/>
      <c r="W111" s="111"/>
    </row>
    <row r="112" spans="1:23" s="6" customFormat="1" ht="42.75" customHeight="1">
      <c r="A112" s="3">
        <v>181</v>
      </c>
      <c r="B112" s="4">
        <v>9</v>
      </c>
      <c r="C112" s="35">
        <f t="shared" si="6"/>
        <v>59.87903225806451</v>
      </c>
      <c r="D112" s="1"/>
      <c r="E112" s="53" t="s">
        <v>103</v>
      </c>
      <c r="F112" s="30" t="s">
        <v>113</v>
      </c>
      <c r="G112" s="47" t="s">
        <v>117</v>
      </c>
      <c r="H112" s="115">
        <v>74.4</v>
      </c>
      <c r="I112" s="5">
        <v>55</v>
      </c>
      <c r="J112" s="62" t="s">
        <v>116</v>
      </c>
      <c r="K112" s="31">
        <v>81</v>
      </c>
      <c r="L112" s="2">
        <f t="shared" si="7"/>
        <v>4455</v>
      </c>
      <c r="M112" s="37" t="s">
        <v>626</v>
      </c>
      <c r="N112" s="3" t="s">
        <v>104</v>
      </c>
      <c r="O112" s="111"/>
      <c r="P112" s="111"/>
      <c r="Q112" s="111"/>
      <c r="R112" s="111"/>
      <c r="S112" s="111"/>
      <c r="T112" s="111"/>
      <c r="U112" s="111"/>
      <c r="V112" s="111"/>
      <c r="W112" s="111"/>
    </row>
    <row r="113" spans="1:23" s="6" customFormat="1" ht="42.75" customHeight="1">
      <c r="A113" s="3">
        <v>182</v>
      </c>
      <c r="B113" s="4">
        <v>10</v>
      </c>
      <c r="C113" s="35">
        <f t="shared" si="6"/>
        <v>51.433915211970074</v>
      </c>
      <c r="D113" s="1"/>
      <c r="E113" s="53" t="s">
        <v>617</v>
      </c>
      <c r="F113" s="30" t="s">
        <v>541</v>
      </c>
      <c r="G113" s="47" t="s">
        <v>542</v>
      </c>
      <c r="H113" s="2">
        <v>80.2</v>
      </c>
      <c r="I113" s="5">
        <v>55</v>
      </c>
      <c r="J113" s="62" t="s">
        <v>543</v>
      </c>
      <c r="K113" s="31">
        <v>75</v>
      </c>
      <c r="L113" s="2">
        <f t="shared" si="7"/>
        <v>4125</v>
      </c>
      <c r="M113" s="37" t="s">
        <v>358</v>
      </c>
      <c r="N113" s="3" t="s">
        <v>49</v>
      </c>
      <c r="O113" s="111"/>
      <c r="P113" s="119"/>
      <c r="Q113" s="111"/>
      <c r="R113" s="111"/>
      <c r="S113" s="111"/>
      <c r="T113" s="111"/>
      <c r="U113" s="111"/>
      <c r="V113" s="111"/>
      <c r="W113" s="111"/>
    </row>
    <row r="114" spans="1:23" s="6" customFormat="1" ht="42.75" customHeight="1">
      <c r="A114" s="3">
        <v>183</v>
      </c>
      <c r="B114" s="4">
        <v>11</v>
      </c>
      <c r="C114" s="35">
        <f t="shared" si="6"/>
        <v>44.44444444444444</v>
      </c>
      <c r="D114" s="1"/>
      <c r="E114" s="53"/>
      <c r="F114" s="30" t="s">
        <v>544</v>
      </c>
      <c r="G114" s="47" t="s">
        <v>545</v>
      </c>
      <c r="H114" s="2">
        <v>84.15</v>
      </c>
      <c r="I114" s="5">
        <v>55</v>
      </c>
      <c r="J114" s="62" t="s">
        <v>546</v>
      </c>
      <c r="K114" s="31">
        <v>68</v>
      </c>
      <c r="L114" s="2">
        <f t="shared" si="7"/>
        <v>3740</v>
      </c>
      <c r="M114" s="37" t="s">
        <v>358</v>
      </c>
      <c r="N114" s="3" t="s">
        <v>49</v>
      </c>
      <c r="O114" s="111"/>
      <c r="P114" s="110"/>
      <c r="Q114" s="110"/>
      <c r="R114" s="110"/>
      <c r="S114" s="110"/>
      <c r="T114" s="111"/>
      <c r="U114" s="111"/>
      <c r="V114" s="111"/>
      <c r="W114" s="111"/>
    </row>
    <row r="115" spans="1:23" s="6" customFormat="1" ht="42.75" customHeight="1">
      <c r="A115" s="3">
        <v>184</v>
      </c>
      <c r="B115" s="4">
        <v>12</v>
      </c>
      <c r="C115" s="35">
        <f t="shared" si="6"/>
        <v>35.52479815455594</v>
      </c>
      <c r="D115" s="1"/>
      <c r="E115" s="53" t="s">
        <v>547</v>
      </c>
      <c r="F115" s="30" t="s">
        <v>548</v>
      </c>
      <c r="G115" s="47" t="s">
        <v>549</v>
      </c>
      <c r="H115" s="2">
        <v>86.7</v>
      </c>
      <c r="I115" s="5">
        <v>55</v>
      </c>
      <c r="J115" s="62" t="s">
        <v>382</v>
      </c>
      <c r="K115" s="31">
        <v>56</v>
      </c>
      <c r="L115" s="2">
        <f t="shared" si="7"/>
        <v>3080</v>
      </c>
      <c r="M115" s="3" t="s">
        <v>320</v>
      </c>
      <c r="N115" s="3" t="s">
        <v>11</v>
      </c>
      <c r="O115" s="111"/>
      <c r="P115" s="111"/>
      <c r="Q115" s="111"/>
      <c r="R115" s="111"/>
      <c r="S115" s="111"/>
      <c r="T115" s="111"/>
      <c r="U115" s="111"/>
      <c r="V115" s="111"/>
      <c r="W115" s="111"/>
    </row>
    <row r="116" spans="1:14" s="61" customFormat="1" ht="27.75" customHeight="1">
      <c r="A116" s="107"/>
      <c r="B116" s="128" t="s">
        <v>598</v>
      </c>
      <c r="C116" s="129"/>
      <c r="D116" s="129"/>
      <c r="E116" s="129"/>
      <c r="F116" s="129"/>
      <c r="G116" s="129"/>
      <c r="H116" s="129"/>
      <c r="I116" s="129"/>
      <c r="J116" s="131"/>
      <c r="K116" s="131"/>
      <c r="L116" s="131"/>
      <c r="M116" s="131"/>
      <c r="N116" s="131"/>
    </row>
    <row r="117" spans="1:23" s="6" customFormat="1" ht="39" customHeight="1">
      <c r="A117" s="41" t="s">
        <v>2</v>
      </c>
      <c r="B117" s="41" t="s">
        <v>3</v>
      </c>
      <c r="C117" s="41" t="s">
        <v>26</v>
      </c>
      <c r="D117" s="41" t="s">
        <v>4</v>
      </c>
      <c r="E117" s="41" t="s">
        <v>5</v>
      </c>
      <c r="F117" s="41" t="s">
        <v>0</v>
      </c>
      <c r="G117" s="39" t="s">
        <v>19</v>
      </c>
      <c r="H117" s="41" t="s">
        <v>17</v>
      </c>
      <c r="I117" s="41" t="s">
        <v>6</v>
      </c>
      <c r="J117" s="41" t="s">
        <v>7</v>
      </c>
      <c r="K117" s="41" t="s">
        <v>8</v>
      </c>
      <c r="L117" s="41" t="s">
        <v>9</v>
      </c>
      <c r="M117" s="41" t="s">
        <v>10</v>
      </c>
      <c r="N117" s="41" t="s">
        <v>1</v>
      </c>
      <c r="O117" s="111"/>
      <c r="P117" s="116"/>
      <c r="Q117" s="119"/>
      <c r="R117" s="111"/>
      <c r="S117" s="111"/>
      <c r="T117" s="111"/>
      <c r="U117" s="111"/>
      <c r="V117" s="111"/>
      <c r="W117" s="111"/>
    </row>
    <row r="118" spans="1:23" s="6" customFormat="1" ht="42.75" customHeight="1">
      <c r="A118" s="3">
        <v>185</v>
      </c>
      <c r="B118" s="4">
        <v>1</v>
      </c>
      <c r="C118" s="35">
        <f>SUM(L118/H118)</f>
        <v>57.10102489019034</v>
      </c>
      <c r="D118" s="1"/>
      <c r="E118" s="57" t="s">
        <v>473</v>
      </c>
      <c r="F118" s="30" t="s">
        <v>474</v>
      </c>
      <c r="G118" s="47" t="s">
        <v>475</v>
      </c>
      <c r="H118" s="115">
        <v>68.3</v>
      </c>
      <c r="I118" s="5">
        <v>75</v>
      </c>
      <c r="J118" s="62" t="s">
        <v>476</v>
      </c>
      <c r="K118" s="31">
        <v>52</v>
      </c>
      <c r="L118" s="2">
        <f>SUM(K118*I118)</f>
        <v>3900</v>
      </c>
      <c r="M118" s="37" t="s">
        <v>626</v>
      </c>
      <c r="N118" s="3" t="s">
        <v>49</v>
      </c>
      <c r="O118" s="111"/>
      <c r="P118" s="116"/>
      <c r="Q118" s="111"/>
      <c r="R118" s="111"/>
      <c r="S118" s="111"/>
      <c r="T118" s="111"/>
      <c r="U118" s="111"/>
      <c r="V118" s="111"/>
      <c r="W118" s="111"/>
    </row>
    <row r="119" spans="1:23" s="6" customFormat="1" ht="42.75" customHeight="1">
      <c r="A119" s="3">
        <v>186</v>
      </c>
      <c r="B119" s="4">
        <v>2</v>
      </c>
      <c r="C119" s="35">
        <f>SUM(L119/H119)</f>
        <v>55.84082156611039</v>
      </c>
      <c r="D119" s="1"/>
      <c r="E119" s="53" t="s">
        <v>124</v>
      </c>
      <c r="F119" s="30" t="s">
        <v>122</v>
      </c>
      <c r="G119" s="47" t="s">
        <v>332</v>
      </c>
      <c r="H119" s="115">
        <v>77.9</v>
      </c>
      <c r="I119" s="5">
        <v>75</v>
      </c>
      <c r="J119" s="62" t="s">
        <v>121</v>
      </c>
      <c r="K119" s="31">
        <v>58</v>
      </c>
      <c r="L119" s="2">
        <f>SUM(K119*I119)</f>
        <v>4350</v>
      </c>
      <c r="M119" s="37" t="s">
        <v>626</v>
      </c>
      <c r="N119" s="3" t="s">
        <v>125</v>
      </c>
      <c r="O119" s="111"/>
      <c r="P119" s="111"/>
      <c r="Q119" s="111"/>
      <c r="R119" s="111"/>
      <c r="S119" s="111"/>
      <c r="T119" s="111"/>
      <c r="U119" s="111"/>
      <c r="V119" s="111"/>
      <c r="W119" s="111"/>
    </row>
    <row r="120" spans="1:23" s="6" customFormat="1" ht="42.75" customHeight="1">
      <c r="A120" s="3">
        <v>187</v>
      </c>
      <c r="B120" s="4">
        <v>3</v>
      </c>
      <c r="C120" s="35">
        <f>SUM(L120/H120)</f>
        <v>35.16249334043687</v>
      </c>
      <c r="D120" s="1"/>
      <c r="E120" s="53" t="s">
        <v>477</v>
      </c>
      <c r="F120" s="30" t="s">
        <v>478</v>
      </c>
      <c r="G120" s="47" t="s">
        <v>479</v>
      </c>
      <c r="H120" s="115">
        <v>93.85</v>
      </c>
      <c r="I120" s="5">
        <v>75</v>
      </c>
      <c r="J120" s="62" t="s">
        <v>88</v>
      </c>
      <c r="K120" s="31">
        <v>44</v>
      </c>
      <c r="L120" s="2">
        <f>SUM(K120*I120)</f>
        <v>3300</v>
      </c>
      <c r="M120" s="3" t="s">
        <v>320</v>
      </c>
      <c r="N120" s="3" t="s">
        <v>49</v>
      </c>
      <c r="O120" s="111"/>
      <c r="P120" s="120"/>
      <c r="Q120" s="111"/>
      <c r="R120" s="111"/>
      <c r="S120" s="111"/>
      <c r="T120" s="111"/>
      <c r="U120" s="111"/>
      <c r="V120" s="111"/>
      <c r="W120" s="111"/>
    </row>
    <row r="121" spans="1:14" s="61" customFormat="1" ht="27.75" customHeight="1">
      <c r="A121" s="107"/>
      <c r="B121" s="128" t="s">
        <v>599</v>
      </c>
      <c r="C121" s="129"/>
      <c r="D121" s="129"/>
      <c r="E121" s="129"/>
      <c r="F121" s="129"/>
      <c r="G121" s="129"/>
      <c r="H121" s="129"/>
      <c r="I121" s="129"/>
      <c r="J121" s="131"/>
      <c r="K121" s="131"/>
      <c r="L121" s="131"/>
      <c r="M121" s="131"/>
      <c r="N121" s="131"/>
    </row>
    <row r="122" spans="1:23" s="6" customFormat="1" ht="39" customHeight="1">
      <c r="A122" s="41" t="s">
        <v>2</v>
      </c>
      <c r="B122" s="41" t="s">
        <v>3</v>
      </c>
      <c r="C122" s="41" t="s">
        <v>26</v>
      </c>
      <c r="D122" s="41" t="s">
        <v>4</v>
      </c>
      <c r="E122" s="41" t="s">
        <v>5</v>
      </c>
      <c r="F122" s="41" t="s">
        <v>0</v>
      </c>
      <c r="G122" s="39" t="s">
        <v>19</v>
      </c>
      <c r="H122" s="41" t="s">
        <v>17</v>
      </c>
      <c r="I122" s="41" t="s">
        <v>6</v>
      </c>
      <c r="J122" s="41" t="s">
        <v>7</v>
      </c>
      <c r="K122" s="41" t="s">
        <v>8</v>
      </c>
      <c r="L122" s="41" t="s">
        <v>9</v>
      </c>
      <c r="M122" s="41" t="s">
        <v>10</v>
      </c>
      <c r="N122" s="41" t="s">
        <v>1</v>
      </c>
      <c r="O122" s="111"/>
      <c r="P122" s="116"/>
      <c r="Q122" s="119"/>
      <c r="R122" s="111"/>
      <c r="S122" s="111"/>
      <c r="T122" s="111"/>
      <c r="U122" s="111"/>
      <c r="V122" s="111"/>
      <c r="W122" s="111"/>
    </row>
    <row r="123" spans="1:23" s="6" customFormat="1" ht="42.75" customHeight="1">
      <c r="A123" s="3">
        <v>188</v>
      </c>
      <c r="B123" s="4">
        <v>1</v>
      </c>
      <c r="C123" s="35">
        <f>SUM(L123/H123)</f>
        <v>54.52971725331794</v>
      </c>
      <c r="D123" s="1"/>
      <c r="E123" s="57" t="s">
        <v>550</v>
      </c>
      <c r="F123" s="30" t="s">
        <v>551</v>
      </c>
      <c r="G123" s="47" t="s">
        <v>656</v>
      </c>
      <c r="H123" s="2">
        <v>86.65</v>
      </c>
      <c r="I123" s="5">
        <v>75</v>
      </c>
      <c r="J123" s="62" t="s">
        <v>106</v>
      </c>
      <c r="K123" s="31">
        <v>63</v>
      </c>
      <c r="L123" s="2">
        <f>SUM(K123*I123)</f>
        <v>4725</v>
      </c>
      <c r="M123" s="37" t="s">
        <v>626</v>
      </c>
      <c r="N123" s="3" t="s">
        <v>16</v>
      </c>
      <c r="O123" s="111"/>
      <c r="P123" s="119"/>
      <c r="Q123" s="111"/>
      <c r="R123" s="111"/>
      <c r="S123" s="111"/>
      <c r="T123" s="111"/>
      <c r="U123" s="111"/>
      <c r="V123" s="111"/>
      <c r="W123" s="111"/>
    </row>
    <row r="124" spans="1:23" s="6" customFormat="1" ht="42.75" customHeight="1">
      <c r="A124" s="3">
        <v>189</v>
      </c>
      <c r="B124" s="4">
        <v>2</v>
      </c>
      <c r="C124" s="35">
        <f>SUM(L124/H124)</f>
        <v>21.38871667699938</v>
      </c>
      <c r="D124" s="1"/>
      <c r="E124" s="57" t="s">
        <v>86</v>
      </c>
      <c r="F124" s="30" t="s">
        <v>82</v>
      </c>
      <c r="G124" s="47" t="s">
        <v>85</v>
      </c>
      <c r="H124" s="2">
        <v>80.65</v>
      </c>
      <c r="I124" s="5">
        <v>75</v>
      </c>
      <c r="J124" s="62" t="s">
        <v>66</v>
      </c>
      <c r="K124" s="31">
        <v>23</v>
      </c>
      <c r="L124" s="2">
        <f>SUM(K124*I124)</f>
        <v>1725</v>
      </c>
      <c r="M124" s="3" t="s">
        <v>325</v>
      </c>
      <c r="N124" s="3" t="s">
        <v>11</v>
      </c>
      <c r="O124" s="111"/>
      <c r="P124" s="111"/>
      <c r="Q124" s="111"/>
      <c r="R124" s="111"/>
      <c r="S124" s="111"/>
      <c r="T124" s="111"/>
      <c r="U124" s="111"/>
      <c r="V124" s="111"/>
      <c r="W124" s="111"/>
    </row>
    <row r="125" spans="1:14" s="61" customFormat="1" ht="27.75" customHeight="1">
      <c r="A125" s="107"/>
      <c r="B125" s="128" t="s">
        <v>600</v>
      </c>
      <c r="C125" s="129"/>
      <c r="D125" s="129"/>
      <c r="E125" s="129"/>
      <c r="F125" s="129"/>
      <c r="G125" s="129"/>
      <c r="H125" s="129"/>
      <c r="I125" s="129"/>
      <c r="J125" s="131"/>
      <c r="K125" s="131"/>
      <c r="L125" s="131"/>
      <c r="M125" s="131"/>
      <c r="N125" s="131"/>
    </row>
    <row r="126" spans="1:23" s="6" customFormat="1" ht="39" customHeight="1">
      <c r="A126" s="41" t="s">
        <v>2</v>
      </c>
      <c r="B126" s="41" t="s">
        <v>3</v>
      </c>
      <c r="C126" s="41" t="s">
        <v>26</v>
      </c>
      <c r="D126" s="41" t="s">
        <v>4</v>
      </c>
      <c r="E126" s="41" t="s">
        <v>5</v>
      </c>
      <c r="F126" s="41" t="s">
        <v>0</v>
      </c>
      <c r="G126" s="39" t="s">
        <v>19</v>
      </c>
      <c r="H126" s="41" t="s">
        <v>17</v>
      </c>
      <c r="I126" s="41" t="s">
        <v>6</v>
      </c>
      <c r="J126" s="41" t="s">
        <v>7</v>
      </c>
      <c r="K126" s="41" t="s">
        <v>8</v>
      </c>
      <c r="L126" s="41" t="s">
        <v>9</v>
      </c>
      <c r="M126" s="41" t="s">
        <v>10</v>
      </c>
      <c r="N126" s="41" t="s">
        <v>1</v>
      </c>
      <c r="O126" s="111"/>
      <c r="P126" s="116"/>
      <c r="Q126" s="119"/>
      <c r="R126" s="111"/>
      <c r="S126" s="111"/>
      <c r="T126" s="111"/>
      <c r="U126" s="111"/>
      <c r="V126" s="111"/>
      <c r="W126" s="111"/>
    </row>
    <row r="127" spans="1:23" s="6" customFormat="1" ht="42.75" customHeight="1">
      <c r="A127" s="3">
        <v>190</v>
      </c>
      <c r="B127" s="4">
        <v>1</v>
      </c>
      <c r="C127" s="35">
        <f>SUM(L127/H127)</f>
        <v>77.21179624664879</v>
      </c>
      <c r="D127" s="1"/>
      <c r="E127" s="53" t="s">
        <v>552</v>
      </c>
      <c r="F127" s="30" t="s">
        <v>553</v>
      </c>
      <c r="G127" s="47" t="s">
        <v>554</v>
      </c>
      <c r="H127" s="115">
        <v>93.25</v>
      </c>
      <c r="I127" s="5">
        <v>75</v>
      </c>
      <c r="J127" s="62" t="s">
        <v>389</v>
      </c>
      <c r="K127" s="31">
        <v>96</v>
      </c>
      <c r="L127" s="2">
        <f>SUM(K127*I127)</f>
        <v>7200</v>
      </c>
      <c r="M127" s="37" t="s">
        <v>625</v>
      </c>
      <c r="N127" s="3" t="s">
        <v>555</v>
      </c>
      <c r="O127" s="111"/>
      <c r="P127" s="111"/>
      <c r="Q127" s="111"/>
      <c r="R127" s="111"/>
      <c r="S127" s="111"/>
      <c r="T127" s="111"/>
      <c r="U127" s="111"/>
      <c r="V127" s="111"/>
      <c r="W127" s="111"/>
    </row>
    <row r="128" spans="1:23" s="6" customFormat="1" ht="42.75" customHeight="1">
      <c r="A128" s="3">
        <v>191</v>
      </c>
      <c r="B128" s="4">
        <v>2</v>
      </c>
      <c r="C128" s="35">
        <f>SUM(L128/H128)</f>
        <v>40.32258064516129</v>
      </c>
      <c r="D128" s="1"/>
      <c r="E128" s="53" t="s">
        <v>103</v>
      </c>
      <c r="F128" s="30" t="s">
        <v>113</v>
      </c>
      <c r="G128" s="47" t="s">
        <v>117</v>
      </c>
      <c r="H128" s="115">
        <v>74.4</v>
      </c>
      <c r="I128" s="5">
        <v>75</v>
      </c>
      <c r="J128" s="62" t="s">
        <v>116</v>
      </c>
      <c r="K128" s="31">
        <v>40</v>
      </c>
      <c r="L128" s="2">
        <f>SUM(K128*I128)</f>
        <v>3000</v>
      </c>
      <c r="M128" s="37" t="s">
        <v>358</v>
      </c>
      <c r="N128" s="3" t="s">
        <v>104</v>
      </c>
      <c r="O128" s="111"/>
      <c r="P128" s="111"/>
      <c r="Q128" s="111"/>
      <c r="R128" s="111"/>
      <c r="S128" s="111"/>
      <c r="T128" s="111"/>
      <c r="U128" s="111"/>
      <c r="V128" s="111"/>
      <c r="W128" s="111"/>
    </row>
    <row r="129" spans="1:23" s="6" customFormat="1" ht="42.75" customHeight="1">
      <c r="A129" s="3">
        <v>192</v>
      </c>
      <c r="B129" s="4">
        <v>3</v>
      </c>
      <c r="C129" s="35">
        <f>SUM(L129/H129)</f>
        <v>34.07053197848177</v>
      </c>
      <c r="D129" s="1"/>
      <c r="E129" s="53"/>
      <c r="F129" s="30" t="s">
        <v>556</v>
      </c>
      <c r="G129" s="47" t="s">
        <v>293</v>
      </c>
      <c r="H129" s="115">
        <v>83.65</v>
      </c>
      <c r="I129" s="5">
        <v>75</v>
      </c>
      <c r="J129" s="62" t="s">
        <v>116</v>
      </c>
      <c r="K129" s="31">
        <v>38</v>
      </c>
      <c r="L129" s="2">
        <f>SUM(K129*I129)</f>
        <v>2850</v>
      </c>
      <c r="M129" s="3" t="s">
        <v>320</v>
      </c>
      <c r="N129" s="3" t="s">
        <v>11</v>
      </c>
      <c r="O129" s="111"/>
      <c r="P129" s="111"/>
      <c r="Q129" s="111"/>
      <c r="R129" s="111"/>
      <c r="S129" s="111"/>
      <c r="T129" s="111"/>
      <c r="U129" s="111"/>
      <c r="V129" s="111"/>
      <c r="W129" s="111"/>
    </row>
    <row r="130" spans="1:23" s="6" customFormat="1" ht="42.75" customHeight="1">
      <c r="A130" s="3">
        <v>193</v>
      </c>
      <c r="B130" s="4">
        <v>4</v>
      </c>
      <c r="C130" s="35">
        <f>SUM(L130/H130)</f>
        <v>33.21364452423698</v>
      </c>
      <c r="D130" s="1"/>
      <c r="E130" s="53" t="s">
        <v>493</v>
      </c>
      <c r="F130" s="30" t="s">
        <v>494</v>
      </c>
      <c r="G130" s="47" t="s">
        <v>495</v>
      </c>
      <c r="H130" s="115">
        <v>83.55</v>
      </c>
      <c r="I130" s="5">
        <v>75</v>
      </c>
      <c r="J130" s="62" t="s">
        <v>88</v>
      </c>
      <c r="K130" s="31">
        <v>37</v>
      </c>
      <c r="L130" s="2">
        <f>SUM(K130*I130)</f>
        <v>2775</v>
      </c>
      <c r="M130" s="3" t="s">
        <v>320</v>
      </c>
      <c r="N130" s="3" t="s">
        <v>11</v>
      </c>
      <c r="O130" s="111"/>
      <c r="P130" s="111"/>
      <c r="Q130" s="111"/>
      <c r="R130" s="111"/>
      <c r="S130" s="111"/>
      <c r="T130" s="111"/>
      <c r="U130" s="111"/>
      <c r="V130" s="111"/>
      <c r="W130" s="111"/>
    </row>
    <row r="131" spans="1:23" s="6" customFormat="1" ht="42.75" customHeight="1">
      <c r="A131" s="3">
        <v>194</v>
      </c>
      <c r="B131" s="4">
        <v>5</v>
      </c>
      <c r="C131" s="35">
        <f>SUM(L131/H131)</f>
        <v>25.49824150058617</v>
      </c>
      <c r="D131" s="1"/>
      <c r="E131" s="53" t="s">
        <v>502</v>
      </c>
      <c r="F131" s="30" t="s">
        <v>503</v>
      </c>
      <c r="G131" s="47" t="s">
        <v>504</v>
      </c>
      <c r="H131" s="115">
        <v>85.3</v>
      </c>
      <c r="I131" s="5">
        <v>75</v>
      </c>
      <c r="J131" s="62" t="s">
        <v>654</v>
      </c>
      <c r="K131" s="31">
        <v>29</v>
      </c>
      <c r="L131" s="2">
        <f>SUM(K131*I131)</f>
        <v>2175</v>
      </c>
      <c r="M131" s="3" t="s">
        <v>318</v>
      </c>
      <c r="N131" s="3" t="s">
        <v>104</v>
      </c>
      <c r="O131" s="111"/>
      <c r="P131" s="119"/>
      <c r="Q131" s="111"/>
      <c r="R131" s="111"/>
      <c r="S131" s="111"/>
      <c r="T131" s="111"/>
      <c r="U131" s="111"/>
      <c r="V131" s="111"/>
      <c r="W131" s="111"/>
    </row>
    <row r="132" spans="1:14" s="61" customFormat="1" ht="27.75" customHeight="1">
      <c r="A132" s="107"/>
      <c r="B132" s="128" t="s">
        <v>601</v>
      </c>
      <c r="C132" s="129"/>
      <c r="D132" s="129"/>
      <c r="E132" s="129"/>
      <c r="F132" s="129"/>
      <c r="G132" s="129"/>
      <c r="H132" s="129"/>
      <c r="I132" s="129"/>
      <c r="J132" s="131"/>
      <c r="K132" s="131"/>
      <c r="L132" s="131"/>
      <c r="M132" s="131"/>
      <c r="N132" s="131"/>
    </row>
    <row r="133" spans="1:23" s="6" customFormat="1" ht="39" customHeight="1">
      <c r="A133" s="41" t="s">
        <v>2</v>
      </c>
      <c r="B133" s="41" t="s">
        <v>3</v>
      </c>
      <c r="C133" s="41" t="s">
        <v>26</v>
      </c>
      <c r="D133" s="41" t="s">
        <v>4</v>
      </c>
      <c r="E133" s="41" t="s">
        <v>5</v>
      </c>
      <c r="F133" s="41" t="s">
        <v>0</v>
      </c>
      <c r="G133" s="39" t="s">
        <v>19</v>
      </c>
      <c r="H133" s="41" t="s">
        <v>17</v>
      </c>
      <c r="I133" s="41" t="s">
        <v>6</v>
      </c>
      <c r="J133" s="41" t="s">
        <v>7</v>
      </c>
      <c r="K133" s="41" t="s">
        <v>8</v>
      </c>
      <c r="L133" s="41" t="s">
        <v>9</v>
      </c>
      <c r="M133" s="41" t="s">
        <v>10</v>
      </c>
      <c r="N133" s="41" t="s">
        <v>1</v>
      </c>
      <c r="O133" s="111"/>
      <c r="P133" s="116"/>
      <c r="Q133" s="119"/>
      <c r="R133" s="111"/>
      <c r="S133" s="111"/>
      <c r="T133" s="111"/>
      <c r="U133" s="111"/>
      <c r="V133" s="111"/>
      <c r="W133" s="111"/>
    </row>
    <row r="134" spans="1:23" s="6" customFormat="1" ht="42.75" customHeight="1">
      <c r="A134" s="3">
        <v>195</v>
      </c>
      <c r="B134" s="4">
        <v>1</v>
      </c>
      <c r="C134" s="35">
        <f>SUM(L134/H134)</f>
        <v>64.50777202072538</v>
      </c>
      <c r="D134" s="1"/>
      <c r="E134" s="53" t="s">
        <v>120</v>
      </c>
      <c r="F134" s="30" t="s">
        <v>118</v>
      </c>
      <c r="G134" s="47" t="s">
        <v>119</v>
      </c>
      <c r="H134" s="2">
        <v>96.5</v>
      </c>
      <c r="I134" s="5">
        <v>75</v>
      </c>
      <c r="J134" s="62" t="s">
        <v>121</v>
      </c>
      <c r="K134" s="31">
        <v>83</v>
      </c>
      <c r="L134" s="2">
        <f>SUM(K134*I134)</f>
        <v>6225</v>
      </c>
      <c r="M134" s="37" t="s">
        <v>625</v>
      </c>
      <c r="N134" s="3" t="s">
        <v>125</v>
      </c>
      <c r="O134" s="111"/>
      <c r="P134" s="111"/>
      <c r="Q134" s="111"/>
      <c r="R134" s="111"/>
      <c r="S134" s="111"/>
      <c r="T134" s="111"/>
      <c r="U134" s="111"/>
      <c r="V134" s="111"/>
      <c r="W134" s="111"/>
    </row>
    <row r="135" spans="1:23" s="6" customFormat="1" ht="42.75" customHeight="1">
      <c r="A135" s="3">
        <v>196</v>
      </c>
      <c r="B135" s="4">
        <v>2</v>
      </c>
      <c r="C135" s="35">
        <f>SUM(L135/H135)</f>
        <v>47.05882352941177</v>
      </c>
      <c r="D135" s="1"/>
      <c r="E135" s="53" t="s">
        <v>138</v>
      </c>
      <c r="F135" s="30" t="s">
        <v>557</v>
      </c>
      <c r="G135" s="47" t="s">
        <v>137</v>
      </c>
      <c r="H135" s="2">
        <v>102</v>
      </c>
      <c r="I135" s="5">
        <v>75</v>
      </c>
      <c r="J135" s="62" t="s">
        <v>116</v>
      </c>
      <c r="K135" s="31">
        <v>64</v>
      </c>
      <c r="L135" s="2">
        <f>SUM(K135*I135)</f>
        <v>4800</v>
      </c>
      <c r="M135" s="37" t="s">
        <v>358</v>
      </c>
      <c r="N135" s="3" t="s">
        <v>101</v>
      </c>
      <c r="O135" s="111"/>
      <c r="P135" s="111"/>
      <c r="Q135" s="111"/>
      <c r="R135" s="111"/>
      <c r="S135" s="111"/>
      <c r="T135" s="111"/>
      <c r="U135" s="111"/>
      <c r="V135" s="111"/>
      <c r="W135" s="111"/>
    </row>
    <row r="136" spans="1:14" s="61" customFormat="1" ht="27.75" customHeight="1">
      <c r="A136" s="107"/>
      <c r="B136" s="128" t="s">
        <v>602</v>
      </c>
      <c r="C136" s="129"/>
      <c r="D136" s="129"/>
      <c r="E136" s="129"/>
      <c r="F136" s="129"/>
      <c r="G136" s="129"/>
      <c r="H136" s="129"/>
      <c r="I136" s="129"/>
      <c r="J136" s="131"/>
      <c r="K136" s="131"/>
      <c r="L136" s="131"/>
      <c r="M136" s="131"/>
      <c r="N136" s="131"/>
    </row>
    <row r="137" spans="1:23" s="6" customFormat="1" ht="39" customHeight="1">
      <c r="A137" s="41" t="s">
        <v>2</v>
      </c>
      <c r="B137" s="41" t="s">
        <v>3</v>
      </c>
      <c r="C137" s="41" t="s">
        <v>26</v>
      </c>
      <c r="D137" s="41" t="s">
        <v>4</v>
      </c>
      <c r="E137" s="41" t="s">
        <v>5</v>
      </c>
      <c r="F137" s="41" t="s">
        <v>0</v>
      </c>
      <c r="G137" s="39" t="s">
        <v>19</v>
      </c>
      <c r="H137" s="41" t="s">
        <v>17</v>
      </c>
      <c r="I137" s="41" t="s">
        <v>6</v>
      </c>
      <c r="J137" s="41" t="s">
        <v>7</v>
      </c>
      <c r="K137" s="41" t="s">
        <v>8</v>
      </c>
      <c r="L137" s="41" t="s">
        <v>9</v>
      </c>
      <c r="M137" s="41" t="s">
        <v>10</v>
      </c>
      <c r="N137" s="41" t="s">
        <v>1</v>
      </c>
      <c r="O137" s="111"/>
      <c r="P137" s="116"/>
      <c r="Q137" s="119"/>
      <c r="R137" s="111"/>
      <c r="S137" s="111"/>
      <c r="T137" s="111"/>
      <c r="U137" s="111"/>
      <c r="V137" s="111"/>
      <c r="W137" s="111"/>
    </row>
    <row r="138" spans="1:23" s="6" customFormat="1" ht="42.75" customHeight="1">
      <c r="A138" s="3">
        <v>197</v>
      </c>
      <c r="B138" s="4">
        <v>1</v>
      </c>
      <c r="C138" s="35">
        <f>SUM(L138/H138)</f>
        <v>56.31704410011918</v>
      </c>
      <c r="D138" s="1"/>
      <c r="E138" s="57" t="s">
        <v>558</v>
      </c>
      <c r="F138" s="30" t="s">
        <v>559</v>
      </c>
      <c r="G138" s="47" t="s">
        <v>560</v>
      </c>
      <c r="H138" s="115">
        <v>83.9</v>
      </c>
      <c r="I138" s="5">
        <v>75</v>
      </c>
      <c r="J138" s="62" t="s">
        <v>45</v>
      </c>
      <c r="K138" s="31">
        <v>63</v>
      </c>
      <c r="L138" s="2">
        <f>SUM(K138*I138)</f>
        <v>4725</v>
      </c>
      <c r="M138" s="37" t="s">
        <v>626</v>
      </c>
      <c r="N138" s="3" t="s">
        <v>16</v>
      </c>
      <c r="O138" s="111"/>
      <c r="P138" s="116"/>
      <c r="Q138" s="65"/>
      <c r="R138" s="63"/>
      <c r="S138" s="63"/>
      <c r="T138" s="111"/>
      <c r="U138" s="111"/>
      <c r="V138" s="111"/>
      <c r="W138" s="111"/>
    </row>
    <row r="139" spans="1:23" s="6" customFormat="1" ht="42.75" customHeight="1">
      <c r="A139" s="3">
        <v>198</v>
      </c>
      <c r="B139" s="4">
        <v>2</v>
      </c>
      <c r="C139" s="35">
        <f>SUM(L139/H139)</f>
        <v>41.82613449972663</v>
      </c>
      <c r="D139" s="1"/>
      <c r="E139" s="53" t="s">
        <v>561</v>
      </c>
      <c r="F139" s="30" t="s">
        <v>562</v>
      </c>
      <c r="G139" s="47" t="s">
        <v>563</v>
      </c>
      <c r="H139" s="115">
        <v>91.45</v>
      </c>
      <c r="I139" s="5">
        <v>75</v>
      </c>
      <c r="J139" s="62" t="s">
        <v>276</v>
      </c>
      <c r="K139" s="31">
        <v>51</v>
      </c>
      <c r="L139" s="2">
        <f>SUM(K139*I139)</f>
        <v>3825</v>
      </c>
      <c r="M139" s="37" t="s">
        <v>358</v>
      </c>
      <c r="N139" s="3" t="s">
        <v>11</v>
      </c>
      <c r="O139" s="111"/>
      <c r="P139" s="116"/>
      <c r="Q139" s="111"/>
      <c r="R139" s="111"/>
      <c r="S139" s="111"/>
      <c r="T139" s="111"/>
      <c r="U139" s="111"/>
      <c r="V139" s="111"/>
      <c r="W139" s="111"/>
    </row>
    <row r="140" spans="1:23" s="6" customFormat="1" ht="42.75" customHeight="1">
      <c r="A140" s="3">
        <v>199</v>
      </c>
      <c r="B140" s="4">
        <v>1</v>
      </c>
      <c r="C140" s="35">
        <f>SUM(L140/H140)</f>
        <v>40.32258064516129</v>
      </c>
      <c r="D140" s="1"/>
      <c r="E140" s="53" t="s">
        <v>103</v>
      </c>
      <c r="F140" s="30" t="s">
        <v>113</v>
      </c>
      <c r="G140" s="47" t="s">
        <v>117</v>
      </c>
      <c r="H140" s="115">
        <v>74.4</v>
      </c>
      <c r="I140" s="5">
        <v>75</v>
      </c>
      <c r="J140" s="62" t="s">
        <v>116</v>
      </c>
      <c r="K140" s="31">
        <v>40</v>
      </c>
      <c r="L140" s="2">
        <f>SUM(K140*I140)</f>
        <v>3000</v>
      </c>
      <c r="M140" s="37" t="s">
        <v>358</v>
      </c>
      <c r="N140" s="3" t="s">
        <v>104</v>
      </c>
      <c r="O140" s="111"/>
      <c r="P140" s="111"/>
      <c r="Q140" s="111"/>
      <c r="R140" s="111"/>
      <c r="S140" s="111"/>
      <c r="T140" s="111"/>
      <c r="U140" s="111"/>
      <c r="V140" s="111"/>
      <c r="W140" s="111"/>
    </row>
    <row r="141" spans="1:23" s="6" customFormat="1" ht="42.75" customHeight="1">
      <c r="A141" s="3">
        <v>200</v>
      </c>
      <c r="B141" s="4">
        <v>4</v>
      </c>
      <c r="C141" s="35">
        <f>SUM(L141/H141)</f>
        <v>16.11990950226244</v>
      </c>
      <c r="D141" s="1"/>
      <c r="E141" s="53" t="s">
        <v>150</v>
      </c>
      <c r="F141" s="30" t="s">
        <v>148</v>
      </c>
      <c r="G141" s="47" t="s">
        <v>149</v>
      </c>
      <c r="H141" s="2">
        <v>88.4</v>
      </c>
      <c r="I141" s="5">
        <v>75</v>
      </c>
      <c r="J141" s="62" t="s">
        <v>116</v>
      </c>
      <c r="K141" s="31">
        <v>19</v>
      </c>
      <c r="L141" s="2">
        <f>SUM(K141*I141)</f>
        <v>1425</v>
      </c>
      <c r="M141" s="3" t="s">
        <v>331</v>
      </c>
      <c r="N141" s="3" t="s">
        <v>104</v>
      </c>
      <c r="O141" s="111"/>
      <c r="P141" s="116"/>
      <c r="Q141" s="111"/>
      <c r="R141" s="111"/>
      <c r="S141" s="111"/>
      <c r="T141" s="111"/>
      <c r="U141" s="111"/>
      <c r="V141" s="111"/>
      <c r="W141" s="111"/>
    </row>
    <row r="142" spans="1:14" s="61" customFormat="1" ht="27.75" customHeight="1">
      <c r="A142" s="107"/>
      <c r="B142" s="128" t="s">
        <v>603</v>
      </c>
      <c r="C142" s="129"/>
      <c r="D142" s="129"/>
      <c r="E142" s="129"/>
      <c r="F142" s="129"/>
      <c r="G142" s="129"/>
      <c r="H142" s="129"/>
      <c r="I142" s="129"/>
      <c r="J142" s="131"/>
      <c r="K142" s="131"/>
      <c r="L142" s="131"/>
      <c r="M142" s="131"/>
      <c r="N142" s="131"/>
    </row>
    <row r="143" spans="1:23" s="6" customFormat="1" ht="39" customHeight="1">
      <c r="A143" s="41" t="s">
        <v>2</v>
      </c>
      <c r="B143" s="41" t="s">
        <v>3</v>
      </c>
      <c r="C143" s="41" t="s">
        <v>26</v>
      </c>
      <c r="D143" s="41" t="s">
        <v>4</v>
      </c>
      <c r="E143" s="41" t="s">
        <v>5</v>
      </c>
      <c r="F143" s="41" t="s">
        <v>0</v>
      </c>
      <c r="G143" s="39" t="s">
        <v>19</v>
      </c>
      <c r="H143" s="41" t="s">
        <v>17</v>
      </c>
      <c r="I143" s="41" t="s">
        <v>6</v>
      </c>
      <c r="J143" s="41" t="s">
        <v>7</v>
      </c>
      <c r="K143" s="41" t="s">
        <v>8</v>
      </c>
      <c r="L143" s="41" t="s">
        <v>9</v>
      </c>
      <c r="M143" s="41" t="s">
        <v>10</v>
      </c>
      <c r="N143" s="41" t="s">
        <v>1</v>
      </c>
      <c r="O143" s="111"/>
      <c r="P143" s="116"/>
      <c r="Q143" s="119"/>
      <c r="R143" s="111"/>
      <c r="S143" s="111"/>
      <c r="T143" s="111"/>
      <c r="U143" s="111"/>
      <c r="V143" s="111"/>
      <c r="W143" s="111"/>
    </row>
    <row r="144" spans="1:23" s="6" customFormat="1" ht="42.75" customHeight="1">
      <c r="A144" s="3">
        <v>201</v>
      </c>
      <c r="B144" s="4">
        <v>1</v>
      </c>
      <c r="C144" s="35">
        <f>SUM(L144/H144)</f>
        <v>56.31704410011918</v>
      </c>
      <c r="D144" s="1"/>
      <c r="E144" s="57" t="s">
        <v>558</v>
      </c>
      <c r="F144" s="30" t="s">
        <v>559</v>
      </c>
      <c r="G144" s="47" t="s">
        <v>560</v>
      </c>
      <c r="H144" s="115">
        <v>83.9</v>
      </c>
      <c r="I144" s="5">
        <v>75</v>
      </c>
      <c r="J144" s="62" t="s">
        <v>45</v>
      </c>
      <c r="K144" s="31">
        <v>63</v>
      </c>
      <c r="L144" s="2">
        <f>SUM(K144*I144)</f>
        <v>4725</v>
      </c>
      <c r="M144" s="37" t="s">
        <v>626</v>
      </c>
      <c r="N144" s="3" t="s">
        <v>16</v>
      </c>
      <c r="O144" s="111"/>
      <c r="P144" s="116"/>
      <c r="Q144" s="65"/>
      <c r="R144" s="63"/>
      <c r="S144" s="63"/>
      <c r="T144" s="111"/>
      <c r="U144" s="111"/>
      <c r="V144" s="111"/>
      <c r="W144" s="111"/>
    </row>
    <row r="145" spans="1:23" s="6" customFormat="1" ht="42.75" customHeight="1">
      <c r="A145" s="3">
        <v>202</v>
      </c>
      <c r="B145" s="4">
        <v>2</v>
      </c>
      <c r="C145" s="35">
        <f>SUM(L145/H145)</f>
        <v>56.20608899297424</v>
      </c>
      <c r="D145" s="1"/>
      <c r="E145" s="53" t="s">
        <v>466</v>
      </c>
      <c r="F145" s="30" t="s">
        <v>467</v>
      </c>
      <c r="G145" s="47" t="s">
        <v>468</v>
      </c>
      <c r="H145" s="2">
        <v>85.4</v>
      </c>
      <c r="I145" s="5">
        <v>75</v>
      </c>
      <c r="J145" s="62" t="s">
        <v>469</v>
      </c>
      <c r="K145" s="31">
        <v>64</v>
      </c>
      <c r="L145" s="2">
        <f>SUM(K145*I145)</f>
        <v>4800</v>
      </c>
      <c r="M145" s="37" t="s">
        <v>626</v>
      </c>
      <c r="N145" s="3" t="s">
        <v>11</v>
      </c>
      <c r="O145" s="111"/>
      <c r="P145" s="116"/>
      <c r="Q145" s="111"/>
      <c r="R145" s="111"/>
      <c r="S145" s="111"/>
      <c r="T145" s="111"/>
      <c r="U145" s="111"/>
      <c r="V145" s="111"/>
      <c r="W145" s="111"/>
    </row>
    <row r="146" spans="1:23" s="6" customFormat="1" ht="42.75" customHeight="1">
      <c r="A146" s="3">
        <v>203</v>
      </c>
      <c r="B146" s="4">
        <v>3</v>
      </c>
      <c r="C146" s="35">
        <f>SUM(L146/H146)</f>
        <v>47.05882352941177</v>
      </c>
      <c r="D146" s="1"/>
      <c r="E146" s="53" t="s">
        <v>138</v>
      </c>
      <c r="F146" s="30" t="s">
        <v>557</v>
      </c>
      <c r="G146" s="47" t="s">
        <v>137</v>
      </c>
      <c r="H146" s="2">
        <v>102</v>
      </c>
      <c r="I146" s="5">
        <v>75</v>
      </c>
      <c r="J146" s="62" t="s">
        <v>116</v>
      </c>
      <c r="K146" s="31">
        <v>64</v>
      </c>
      <c r="L146" s="2">
        <f>SUM(K146*I146)</f>
        <v>4800</v>
      </c>
      <c r="M146" s="37" t="s">
        <v>358</v>
      </c>
      <c r="N146" s="3" t="s">
        <v>101</v>
      </c>
      <c r="O146" s="111"/>
      <c r="P146" s="111"/>
      <c r="Q146" s="111"/>
      <c r="R146" s="111"/>
      <c r="S146" s="111"/>
      <c r="T146" s="111"/>
      <c r="U146" s="111"/>
      <c r="V146" s="111"/>
      <c r="W146" s="111"/>
    </row>
    <row r="147" spans="1:23" s="6" customFormat="1" ht="42.75" customHeight="1">
      <c r="A147" s="3">
        <v>204</v>
      </c>
      <c r="B147" s="4">
        <v>4</v>
      </c>
      <c r="C147" s="35">
        <f>SUM(L147/H147)</f>
        <v>16.11990950226244</v>
      </c>
      <c r="D147" s="1"/>
      <c r="E147" s="53" t="s">
        <v>150</v>
      </c>
      <c r="F147" s="30" t="s">
        <v>148</v>
      </c>
      <c r="G147" s="47" t="s">
        <v>149</v>
      </c>
      <c r="H147" s="2">
        <v>88.4</v>
      </c>
      <c r="I147" s="5">
        <v>75</v>
      </c>
      <c r="J147" s="62" t="s">
        <v>116</v>
      </c>
      <c r="K147" s="31">
        <v>19</v>
      </c>
      <c r="L147" s="2">
        <f>SUM(K147*I147)</f>
        <v>1425</v>
      </c>
      <c r="M147" s="3" t="s">
        <v>331</v>
      </c>
      <c r="N147" s="3" t="s">
        <v>104</v>
      </c>
      <c r="O147" s="111"/>
      <c r="P147" s="116"/>
      <c r="Q147" s="111"/>
      <c r="R147" s="111"/>
      <c r="S147" s="111"/>
      <c r="T147" s="111"/>
      <c r="U147" s="111"/>
      <c r="V147" s="111"/>
      <c r="W147" s="111"/>
    </row>
    <row r="148" spans="1:14" s="61" customFormat="1" ht="27.75" customHeight="1">
      <c r="A148" s="107"/>
      <c r="B148" s="128" t="s">
        <v>604</v>
      </c>
      <c r="C148" s="129"/>
      <c r="D148" s="129"/>
      <c r="E148" s="129"/>
      <c r="F148" s="129"/>
      <c r="G148" s="129"/>
      <c r="H148" s="129"/>
      <c r="I148" s="129"/>
      <c r="J148" s="131"/>
      <c r="K148" s="131"/>
      <c r="L148" s="131"/>
      <c r="M148" s="131"/>
      <c r="N148" s="131"/>
    </row>
    <row r="149" spans="1:23" s="6" customFormat="1" ht="39" customHeight="1">
      <c r="A149" s="41" t="s">
        <v>2</v>
      </c>
      <c r="B149" s="41" t="s">
        <v>3</v>
      </c>
      <c r="C149" s="41" t="s">
        <v>26</v>
      </c>
      <c r="D149" s="41" t="s">
        <v>4</v>
      </c>
      <c r="E149" s="41" t="s">
        <v>5</v>
      </c>
      <c r="F149" s="41" t="s">
        <v>0</v>
      </c>
      <c r="G149" s="39" t="s">
        <v>19</v>
      </c>
      <c r="H149" s="41" t="s">
        <v>17</v>
      </c>
      <c r="I149" s="41" t="s">
        <v>6</v>
      </c>
      <c r="J149" s="41" t="s">
        <v>7</v>
      </c>
      <c r="K149" s="41" t="s">
        <v>8</v>
      </c>
      <c r="L149" s="41" t="s">
        <v>9</v>
      </c>
      <c r="M149" s="41" t="s">
        <v>10</v>
      </c>
      <c r="N149" s="41" t="s">
        <v>1</v>
      </c>
      <c r="O149" s="111"/>
      <c r="P149" s="116"/>
      <c r="Q149" s="119"/>
      <c r="R149" s="111"/>
      <c r="S149" s="111"/>
      <c r="T149" s="111"/>
      <c r="U149" s="111"/>
      <c r="V149" s="111"/>
      <c r="W149" s="111"/>
    </row>
    <row r="150" spans="1:23" s="6" customFormat="1" ht="42.75" customHeight="1">
      <c r="A150" s="3">
        <v>205</v>
      </c>
      <c r="B150" s="4">
        <v>1</v>
      </c>
      <c r="C150" s="35">
        <f>SUM(L150/H150)</f>
        <v>40.32258064516129</v>
      </c>
      <c r="D150" s="1"/>
      <c r="E150" s="53" t="s">
        <v>103</v>
      </c>
      <c r="F150" s="30" t="s">
        <v>113</v>
      </c>
      <c r="G150" s="47" t="s">
        <v>117</v>
      </c>
      <c r="H150" s="115">
        <v>74.4</v>
      </c>
      <c r="I150" s="5">
        <v>75</v>
      </c>
      <c r="J150" s="62" t="s">
        <v>116</v>
      </c>
      <c r="K150" s="31">
        <v>40</v>
      </c>
      <c r="L150" s="2">
        <f>SUM(K150*I150)</f>
        <v>3000</v>
      </c>
      <c r="M150" s="37" t="s">
        <v>358</v>
      </c>
      <c r="N150" s="3" t="s">
        <v>104</v>
      </c>
      <c r="O150" s="111"/>
      <c r="P150" s="111"/>
      <c r="Q150" s="111"/>
      <c r="R150" s="111"/>
      <c r="S150" s="111"/>
      <c r="T150" s="111"/>
      <c r="U150" s="111"/>
      <c r="V150" s="111"/>
      <c r="W150" s="111"/>
    </row>
    <row r="151" spans="1:23" s="6" customFormat="1" ht="42.75" customHeight="1">
      <c r="A151" s="3">
        <v>206</v>
      </c>
      <c r="B151" s="4">
        <v>2</v>
      </c>
      <c r="C151" s="35">
        <f>SUM(L151/H151)</f>
        <v>16.11990950226244</v>
      </c>
      <c r="D151" s="1"/>
      <c r="E151" s="53" t="s">
        <v>150</v>
      </c>
      <c r="F151" s="30" t="s">
        <v>148</v>
      </c>
      <c r="G151" s="47" t="s">
        <v>149</v>
      </c>
      <c r="H151" s="2">
        <v>88.4</v>
      </c>
      <c r="I151" s="5">
        <v>75</v>
      </c>
      <c r="J151" s="62" t="s">
        <v>116</v>
      </c>
      <c r="K151" s="31">
        <v>19</v>
      </c>
      <c r="L151" s="2">
        <f>SUM(K151*I151)</f>
        <v>1425</v>
      </c>
      <c r="M151" s="3" t="s">
        <v>331</v>
      </c>
      <c r="N151" s="3" t="s">
        <v>104</v>
      </c>
      <c r="O151" s="111"/>
      <c r="P151" s="116"/>
      <c r="Q151" s="111"/>
      <c r="R151" s="111"/>
      <c r="S151" s="111"/>
      <c r="T151" s="111"/>
      <c r="U151" s="111"/>
      <c r="V151" s="111"/>
      <c r="W151" s="111"/>
    </row>
    <row r="152" spans="1:14" s="61" customFormat="1" ht="27.75" customHeight="1">
      <c r="A152" s="107"/>
      <c r="B152" s="128" t="s">
        <v>605</v>
      </c>
      <c r="C152" s="129"/>
      <c r="D152" s="129"/>
      <c r="E152" s="129"/>
      <c r="F152" s="129"/>
      <c r="G152" s="129"/>
      <c r="H152" s="129"/>
      <c r="I152" s="129"/>
      <c r="J152" s="131"/>
      <c r="K152" s="131"/>
      <c r="L152" s="131"/>
      <c r="M152" s="131"/>
      <c r="N152" s="131"/>
    </row>
    <row r="153" spans="1:23" s="6" customFormat="1" ht="39" customHeight="1">
      <c r="A153" s="41" t="s">
        <v>2</v>
      </c>
      <c r="B153" s="41" t="s">
        <v>3</v>
      </c>
      <c r="C153" s="41" t="s">
        <v>26</v>
      </c>
      <c r="D153" s="41" t="s">
        <v>4</v>
      </c>
      <c r="E153" s="41" t="s">
        <v>5</v>
      </c>
      <c r="F153" s="41" t="s">
        <v>0</v>
      </c>
      <c r="G153" s="39" t="s">
        <v>19</v>
      </c>
      <c r="H153" s="41" t="s">
        <v>17</v>
      </c>
      <c r="I153" s="41" t="s">
        <v>6</v>
      </c>
      <c r="J153" s="41" t="s">
        <v>7</v>
      </c>
      <c r="K153" s="41" t="s">
        <v>8</v>
      </c>
      <c r="L153" s="41" t="s">
        <v>9</v>
      </c>
      <c r="M153" s="41" t="s">
        <v>10</v>
      </c>
      <c r="N153" s="41" t="s">
        <v>1</v>
      </c>
      <c r="O153" s="111"/>
      <c r="P153" s="116"/>
      <c r="Q153" s="119"/>
      <c r="R153" s="111"/>
      <c r="S153" s="111"/>
      <c r="T153" s="111"/>
      <c r="U153" s="111"/>
      <c r="V153" s="111"/>
      <c r="W153" s="111"/>
    </row>
    <row r="154" spans="1:23" s="6" customFormat="1" ht="42.75" customHeight="1">
      <c r="A154" s="3">
        <v>207</v>
      </c>
      <c r="B154" s="4">
        <v>1</v>
      </c>
      <c r="C154" s="35">
        <f>SUM(L154/H154)</f>
        <v>78.10650887573965</v>
      </c>
      <c r="D154" s="1"/>
      <c r="E154" s="53" t="s">
        <v>564</v>
      </c>
      <c r="F154" s="30" t="s">
        <v>565</v>
      </c>
      <c r="G154" s="47" t="s">
        <v>566</v>
      </c>
      <c r="H154" s="115">
        <v>84.5</v>
      </c>
      <c r="I154" s="5">
        <v>75</v>
      </c>
      <c r="J154" s="62" t="s">
        <v>567</v>
      </c>
      <c r="K154" s="31">
        <v>88</v>
      </c>
      <c r="L154" s="2">
        <f>SUM(K154*I154)</f>
        <v>6600</v>
      </c>
      <c r="M154" s="37" t="s">
        <v>625</v>
      </c>
      <c r="N154" s="3" t="s">
        <v>49</v>
      </c>
      <c r="O154" s="111"/>
      <c r="P154" s="110"/>
      <c r="Q154" s="110"/>
      <c r="R154" s="110"/>
      <c r="S154" s="110"/>
      <c r="T154" s="111"/>
      <c r="U154" s="111"/>
      <c r="V154" s="111"/>
      <c r="W154" s="111"/>
    </row>
    <row r="155" spans="1:23" s="6" customFormat="1" ht="42.75" customHeight="1">
      <c r="A155" s="3">
        <v>208</v>
      </c>
      <c r="B155" s="4">
        <v>2</v>
      </c>
      <c r="C155" s="35">
        <f>SUM(L155/H155)</f>
        <v>77.21179624664879</v>
      </c>
      <c r="D155" s="1"/>
      <c r="E155" s="53" t="s">
        <v>552</v>
      </c>
      <c r="F155" s="30" t="s">
        <v>553</v>
      </c>
      <c r="G155" s="47" t="s">
        <v>554</v>
      </c>
      <c r="H155" s="115">
        <v>93.25</v>
      </c>
      <c r="I155" s="5">
        <v>75</v>
      </c>
      <c r="J155" s="62" t="s">
        <v>389</v>
      </c>
      <c r="K155" s="31">
        <v>96</v>
      </c>
      <c r="L155" s="2">
        <f>SUM(K155*I155)</f>
        <v>7200</v>
      </c>
      <c r="M155" s="37" t="s">
        <v>625</v>
      </c>
      <c r="N155" s="3" t="s">
        <v>555</v>
      </c>
      <c r="O155" s="111"/>
      <c r="P155" s="111"/>
      <c r="Q155" s="111"/>
      <c r="R155" s="111"/>
      <c r="S155" s="111"/>
      <c r="T155" s="111"/>
      <c r="U155" s="111"/>
      <c r="V155" s="111"/>
      <c r="W155" s="111"/>
    </row>
    <row r="156" spans="1:23" s="6" customFormat="1" ht="42.75" customHeight="1">
      <c r="A156" s="3">
        <v>209</v>
      </c>
      <c r="B156" s="4">
        <v>3</v>
      </c>
      <c r="C156" s="35">
        <f>SUM(L156/H156)</f>
        <v>41.04903078677309</v>
      </c>
      <c r="D156" s="1"/>
      <c r="E156" s="53" t="s">
        <v>84</v>
      </c>
      <c r="F156" s="30" t="s">
        <v>81</v>
      </c>
      <c r="G156" s="47" t="s">
        <v>83</v>
      </c>
      <c r="H156" s="115">
        <v>87.7</v>
      </c>
      <c r="I156" s="5">
        <v>75</v>
      </c>
      <c r="J156" s="62" t="s">
        <v>66</v>
      </c>
      <c r="K156" s="31">
        <v>48</v>
      </c>
      <c r="L156" s="2">
        <f>SUM(K156*I156)</f>
        <v>3600</v>
      </c>
      <c r="M156" s="37" t="s">
        <v>358</v>
      </c>
      <c r="N156" s="3" t="s">
        <v>11</v>
      </c>
      <c r="O156" s="111"/>
      <c r="P156" s="111"/>
      <c r="Q156" s="111"/>
      <c r="R156" s="111"/>
      <c r="S156" s="111"/>
      <c r="T156" s="111"/>
      <c r="U156" s="111"/>
      <c r="V156" s="111"/>
      <c r="W156" s="111"/>
    </row>
    <row r="157" spans="1:23" s="6" customFormat="1" ht="42.75" customHeight="1">
      <c r="A157" s="3">
        <v>210</v>
      </c>
      <c r="B157" s="4">
        <v>4</v>
      </c>
      <c r="C157" s="35">
        <f>SUM(L157/H157)</f>
        <v>40.32258064516129</v>
      </c>
      <c r="D157" s="1"/>
      <c r="E157" s="53" t="s">
        <v>103</v>
      </c>
      <c r="F157" s="30" t="s">
        <v>113</v>
      </c>
      <c r="G157" s="47" t="s">
        <v>117</v>
      </c>
      <c r="H157" s="115">
        <v>74.4</v>
      </c>
      <c r="I157" s="5">
        <v>75</v>
      </c>
      <c r="J157" s="62" t="s">
        <v>116</v>
      </c>
      <c r="K157" s="31">
        <v>40</v>
      </c>
      <c r="L157" s="2">
        <f>SUM(K157*I157)</f>
        <v>3000</v>
      </c>
      <c r="M157" s="37" t="s">
        <v>358</v>
      </c>
      <c r="N157" s="3" t="s">
        <v>104</v>
      </c>
      <c r="O157" s="111"/>
      <c r="P157" s="111"/>
      <c r="Q157" s="111"/>
      <c r="R157" s="111"/>
      <c r="S157" s="111"/>
      <c r="T157" s="111"/>
      <c r="U157" s="111"/>
      <c r="V157" s="111"/>
      <c r="W157" s="111"/>
    </row>
    <row r="158" spans="1:23" s="6" customFormat="1" ht="42.75" customHeight="1">
      <c r="A158" s="3">
        <v>211</v>
      </c>
      <c r="B158" s="4">
        <v>5</v>
      </c>
      <c r="C158" s="35">
        <f>SUM(L158/H158)</f>
        <v>27.119700748129674</v>
      </c>
      <c r="D158" s="1"/>
      <c r="E158" s="53"/>
      <c r="F158" s="30" t="s">
        <v>541</v>
      </c>
      <c r="G158" s="47" t="s">
        <v>542</v>
      </c>
      <c r="H158" s="115">
        <v>80.2</v>
      </c>
      <c r="I158" s="5">
        <v>75</v>
      </c>
      <c r="J158" s="62" t="s">
        <v>543</v>
      </c>
      <c r="K158" s="31">
        <v>29</v>
      </c>
      <c r="L158" s="2">
        <f>SUM(K158*I158)</f>
        <v>2175</v>
      </c>
      <c r="M158" s="3" t="s">
        <v>318</v>
      </c>
      <c r="N158" s="3" t="s">
        <v>49</v>
      </c>
      <c r="O158" s="111"/>
      <c r="P158" s="119"/>
      <c r="Q158" s="111"/>
      <c r="R158" s="111"/>
      <c r="S158" s="111"/>
      <c r="T158" s="111"/>
      <c r="U158" s="111"/>
      <c r="V158" s="111"/>
      <c r="W158" s="111"/>
    </row>
    <row r="159" spans="1:14" s="61" customFormat="1" ht="27.75" customHeight="1">
      <c r="A159" s="107"/>
      <c r="B159" s="128" t="s">
        <v>606</v>
      </c>
      <c r="C159" s="129"/>
      <c r="D159" s="129"/>
      <c r="E159" s="129"/>
      <c r="F159" s="129"/>
      <c r="G159" s="129"/>
      <c r="H159" s="129"/>
      <c r="I159" s="129"/>
      <c r="J159" s="131"/>
      <c r="K159" s="131"/>
      <c r="L159" s="131"/>
      <c r="M159" s="131"/>
      <c r="N159" s="131"/>
    </row>
    <row r="160" spans="1:23" s="6" customFormat="1" ht="39" customHeight="1">
      <c r="A160" s="41" t="s">
        <v>2</v>
      </c>
      <c r="B160" s="41" t="s">
        <v>3</v>
      </c>
      <c r="C160" s="41" t="s">
        <v>26</v>
      </c>
      <c r="D160" s="41" t="s">
        <v>4</v>
      </c>
      <c r="E160" s="41" t="s">
        <v>5</v>
      </c>
      <c r="F160" s="41" t="s">
        <v>0</v>
      </c>
      <c r="G160" s="39" t="s">
        <v>19</v>
      </c>
      <c r="H160" s="41" t="s">
        <v>17</v>
      </c>
      <c r="I160" s="41" t="s">
        <v>6</v>
      </c>
      <c r="J160" s="41" t="s">
        <v>7</v>
      </c>
      <c r="K160" s="41" t="s">
        <v>8</v>
      </c>
      <c r="L160" s="41" t="s">
        <v>9</v>
      </c>
      <c r="M160" s="41" t="s">
        <v>10</v>
      </c>
      <c r="N160" s="41" t="s">
        <v>1</v>
      </c>
      <c r="O160" s="111"/>
      <c r="P160" s="116"/>
      <c r="Q160" s="119"/>
      <c r="R160" s="111"/>
      <c r="S160" s="111"/>
      <c r="T160" s="111"/>
      <c r="U160" s="111"/>
      <c r="V160" s="111"/>
      <c r="W160" s="111"/>
    </row>
    <row r="161" spans="1:24" s="6" customFormat="1" ht="42.75" customHeight="1">
      <c r="A161" s="3">
        <v>212</v>
      </c>
      <c r="B161" s="4">
        <v>1</v>
      </c>
      <c r="C161" s="35">
        <f>SUM(L161/H161)</f>
        <v>66.85450819672131</v>
      </c>
      <c r="D161" s="1"/>
      <c r="E161" s="53" t="s">
        <v>568</v>
      </c>
      <c r="F161" s="30" t="s">
        <v>569</v>
      </c>
      <c r="G161" s="47" t="s">
        <v>570</v>
      </c>
      <c r="H161" s="2">
        <v>97.6</v>
      </c>
      <c r="I161" s="5">
        <v>75</v>
      </c>
      <c r="J161" s="62" t="s">
        <v>389</v>
      </c>
      <c r="K161" s="31">
        <v>87</v>
      </c>
      <c r="L161" s="2">
        <f>SUM(K161*I161)</f>
        <v>6525</v>
      </c>
      <c r="M161" s="37" t="s">
        <v>625</v>
      </c>
      <c r="N161" s="3" t="s">
        <v>634</v>
      </c>
      <c r="O161" s="111"/>
      <c r="P161" s="124"/>
      <c r="Q161" s="111"/>
      <c r="R161" s="111"/>
      <c r="S161" s="111"/>
      <c r="T161" s="111"/>
      <c r="U161" s="111"/>
      <c r="V161" s="111"/>
      <c r="W161" s="111"/>
      <c r="X161" s="111"/>
    </row>
    <row r="162" spans="1:23" s="6" customFormat="1" ht="42.75" customHeight="1">
      <c r="A162" s="3">
        <v>213</v>
      </c>
      <c r="B162" s="4">
        <v>2</v>
      </c>
      <c r="C162" s="35">
        <f>SUM(L162/H162)</f>
        <v>64.50777202072538</v>
      </c>
      <c r="D162" s="1"/>
      <c r="E162" s="53" t="s">
        <v>120</v>
      </c>
      <c r="F162" s="30" t="s">
        <v>118</v>
      </c>
      <c r="G162" s="47" t="s">
        <v>119</v>
      </c>
      <c r="H162" s="2">
        <v>96.5</v>
      </c>
      <c r="I162" s="5">
        <v>75</v>
      </c>
      <c r="J162" s="62" t="s">
        <v>121</v>
      </c>
      <c r="K162" s="31">
        <v>83</v>
      </c>
      <c r="L162" s="2">
        <f>SUM(K162*I162)</f>
        <v>6225</v>
      </c>
      <c r="M162" s="37" t="s">
        <v>625</v>
      </c>
      <c r="N162" s="3" t="s">
        <v>125</v>
      </c>
      <c r="O162" s="111"/>
      <c r="P162" s="111"/>
      <c r="Q162" s="111"/>
      <c r="R162" s="111"/>
      <c r="S162" s="111"/>
      <c r="T162" s="111"/>
      <c r="U162" s="111"/>
      <c r="V162" s="111"/>
      <c r="W162" s="111"/>
    </row>
    <row r="163" spans="1:23" s="6" customFormat="1" ht="42.75" customHeight="1">
      <c r="A163" s="3">
        <v>214</v>
      </c>
      <c r="B163" s="4">
        <v>3</v>
      </c>
      <c r="C163" s="35">
        <f>SUM(L163/H163)</f>
        <v>48.359240069084635</v>
      </c>
      <c r="D163" s="1"/>
      <c r="E163" s="53" t="s">
        <v>571</v>
      </c>
      <c r="F163" s="30" t="s">
        <v>572</v>
      </c>
      <c r="G163" s="47" t="s">
        <v>573</v>
      </c>
      <c r="H163" s="115">
        <v>86.85</v>
      </c>
      <c r="I163" s="5">
        <v>75</v>
      </c>
      <c r="J163" s="62" t="s">
        <v>632</v>
      </c>
      <c r="K163" s="31">
        <v>56</v>
      </c>
      <c r="L163" s="2">
        <f>SUM(K163*I163)</f>
        <v>4200</v>
      </c>
      <c r="M163" s="37" t="s">
        <v>358</v>
      </c>
      <c r="N163" s="3" t="s">
        <v>574</v>
      </c>
      <c r="O163" s="111"/>
      <c r="P163" s="111"/>
      <c r="Q163" s="111"/>
      <c r="R163" s="111"/>
      <c r="S163" s="111"/>
      <c r="T163" s="111"/>
      <c r="U163" s="111"/>
      <c r="V163" s="111"/>
      <c r="W163" s="111"/>
    </row>
    <row r="164" spans="1:23" s="6" customFormat="1" ht="42.75" customHeight="1" thickBot="1">
      <c r="A164" s="3">
        <v>215</v>
      </c>
      <c r="B164" s="4">
        <v>4</v>
      </c>
      <c r="C164" s="35">
        <f>SUM(L164/H164)</f>
        <v>47.05882352941177</v>
      </c>
      <c r="D164" s="1"/>
      <c r="E164" s="53" t="s">
        <v>138</v>
      </c>
      <c r="F164" s="30" t="s">
        <v>557</v>
      </c>
      <c r="G164" s="47" t="s">
        <v>137</v>
      </c>
      <c r="H164" s="2">
        <v>102</v>
      </c>
      <c r="I164" s="5">
        <v>75</v>
      </c>
      <c r="J164" s="62" t="s">
        <v>116</v>
      </c>
      <c r="K164" s="31">
        <v>64</v>
      </c>
      <c r="L164" s="2">
        <f>SUM(K164*I164)</f>
        <v>4800</v>
      </c>
      <c r="M164" s="37" t="s">
        <v>358</v>
      </c>
      <c r="N164" s="3" t="s">
        <v>101</v>
      </c>
      <c r="O164" s="111"/>
      <c r="P164" s="111"/>
      <c r="Q164" s="111"/>
      <c r="R164" s="111"/>
      <c r="S164" s="111"/>
      <c r="T164" s="111"/>
      <c r="U164" s="111"/>
      <c r="V164" s="111"/>
      <c r="W164" s="111"/>
    </row>
    <row r="165" spans="1:19" s="86" customFormat="1" ht="21" customHeight="1" thickBot="1">
      <c r="A165" s="173" t="s">
        <v>348</v>
      </c>
      <c r="B165" s="174"/>
      <c r="C165" s="174"/>
      <c r="D165" s="174"/>
      <c r="E165" s="174"/>
      <c r="F165" s="169" t="s">
        <v>349</v>
      </c>
      <c r="G165" s="170"/>
      <c r="H165" s="170"/>
      <c r="I165" s="170"/>
      <c r="J165" s="170"/>
      <c r="K165" s="170"/>
      <c r="L165" s="171"/>
      <c r="M165" s="171"/>
      <c r="N165" s="171"/>
      <c r="O165" s="171"/>
      <c r="P165" s="171"/>
      <c r="Q165" s="171"/>
      <c r="R165" s="171"/>
      <c r="S165" s="172"/>
    </row>
    <row r="166" spans="1:19" ht="39" customHeight="1" thickBot="1">
      <c r="A166" s="87" t="s">
        <v>2</v>
      </c>
      <c r="B166" s="88" t="s">
        <v>3</v>
      </c>
      <c r="C166" s="89" t="s">
        <v>350</v>
      </c>
      <c r="D166" s="90" t="s">
        <v>4</v>
      </c>
      <c r="E166" s="88" t="s">
        <v>5</v>
      </c>
      <c r="F166" s="88" t="s">
        <v>0</v>
      </c>
      <c r="G166" s="88" t="s">
        <v>351</v>
      </c>
      <c r="H166" s="88" t="s">
        <v>17</v>
      </c>
      <c r="I166" s="88" t="s">
        <v>6</v>
      </c>
      <c r="J166" s="88" t="s">
        <v>7</v>
      </c>
      <c r="K166" s="88" t="s">
        <v>352</v>
      </c>
      <c r="L166" s="88" t="s">
        <v>9</v>
      </c>
      <c r="M166" s="88" t="s">
        <v>353</v>
      </c>
      <c r="N166" s="91" t="s">
        <v>350</v>
      </c>
      <c r="O166" s="88" t="s">
        <v>354</v>
      </c>
      <c r="P166" s="91" t="s">
        <v>350</v>
      </c>
      <c r="Q166" s="88" t="s">
        <v>355</v>
      </c>
      <c r="R166" s="88" t="s">
        <v>10</v>
      </c>
      <c r="S166" s="92" t="s">
        <v>1</v>
      </c>
    </row>
    <row r="167" spans="1:19" s="6" customFormat="1" ht="42.75" customHeight="1">
      <c r="A167" s="39">
        <v>216</v>
      </c>
      <c r="B167" s="93"/>
      <c r="C167" s="94">
        <f>SUM(K167*I167/H167)</f>
        <v>66.85450819672131</v>
      </c>
      <c r="D167" s="40"/>
      <c r="E167" s="53" t="s">
        <v>568</v>
      </c>
      <c r="F167" s="30" t="s">
        <v>569</v>
      </c>
      <c r="G167" s="47" t="s">
        <v>570</v>
      </c>
      <c r="H167" s="2">
        <v>97.6</v>
      </c>
      <c r="I167" s="5">
        <v>75</v>
      </c>
      <c r="J167" s="62" t="s">
        <v>389</v>
      </c>
      <c r="K167" s="31">
        <v>87</v>
      </c>
      <c r="L167" s="95">
        <f>SUM(K167*I167)</f>
        <v>6525</v>
      </c>
      <c r="M167" s="97">
        <v>78</v>
      </c>
      <c r="N167" s="98">
        <f>SUM(M167*I167/H167)</f>
        <v>59.93852459016394</v>
      </c>
      <c r="O167" s="97" t="s">
        <v>633</v>
      </c>
      <c r="P167" s="98">
        <v>0</v>
      </c>
      <c r="Q167" s="97">
        <f>SUM(K167+M167)</f>
        <v>165</v>
      </c>
      <c r="R167" s="100"/>
      <c r="S167" s="3" t="s">
        <v>634</v>
      </c>
    </row>
    <row r="168" spans="1:19" s="6" customFormat="1" ht="42.75" customHeight="1">
      <c r="A168" s="39">
        <v>217</v>
      </c>
      <c r="B168" s="93"/>
      <c r="C168" s="94">
        <f>SUM(Q168*I168/H168)</f>
        <v>232.4396782841823</v>
      </c>
      <c r="D168" s="40"/>
      <c r="E168" s="53" t="s">
        <v>552</v>
      </c>
      <c r="F168" s="30" t="s">
        <v>553</v>
      </c>
      <c r="G168" s="47" t="s">
        <v>554</v>
      </c>
      <c r="H168" s="115">
        <v>93.25</v>
      </c>
      <c r="I168" s="5">
        <v>75</v>
      </c>
      <c r="J168" s="62" t="s">
        <v>389</v>
      </c>
      <c r="K168" s="31">
        <v>96</v>
      </c>
      <c r="L168" s="95">
        <f>SUM(K168*I168)</f>
        <v>7200</v>
      </c>
      <c r="M168" s="75">
        <v>101</v>
      </c>
      <c r="N168" s="98">
        <f>SUM(M168*I168/H168)</f>
        <v>81.23324396782841</v>
      </c>
      <c r="O168" s="97">
        <v>92</v>
      </c>
      <c r="P168" s="98">
        <f>SUM(O168*I168/H168)</f>
        <v>73.99463806970509</v>
      </c>
      <c r="Q168" s="99">
        <f>SUM(K168+M168+O168)</f>
        <v>289</v>
      </c>
      <c r="R168" s="100" t="s">
        <v>635</v>
      </c>
      <c r="S168" s="7" t="s">
        <v>555</v>
      </c>
    </row>
    <row r="169" spans="1:14" s="61" customFormat="1" ht="27.75" customHeight="1">
      <c r="A169" s="107"/>
      <c r="B169" s="128" t="s">
        <v>585</v>
      </c>
      <c r="C169" s="129"/>
      <c r="D169" s="129"/>
      <c r="E169" s="129"/>
      <c r="F169" s="129"/>
      <c r="G169" s="129"/>
      <c r="H169" s="129"/>
      <c r="I169" s="129"/>
      <c r="J169" s="131"/>
      <c r="K169" s="131"/>
      <c r="L169" s="131"/>
      <c r="M169" s="131"/>
      <c r="N169" s="131"/>
    </row>
    <row r="170" spans="1:23" s="6" customFormat="1" ht="39" customHeight="1">
      <c r="A170" s="41" t="s">
        <v>2</v>
      </c>
      <c r="B170" s="41" t="s">
        <v>3</v>
      </c>
      <c r="C170" s="41" t="s">
        <v>26</v>
      </c>
      <c r="D170" s="41" t="s">
        <v>4</v>
      </c>
      <c r="E170" s="41" t="s">
        <v>5</v>
      </c>
      <c r="F170" s="41" t="s">
        <v>0</v>
      </c>
      <c r="G170" s="39" t="s">
        <v>19</v>
      </c>
      <c r="H170" s="41" t="s">
        <v>17</v>
      </c>
      <c r="I170" s="41" t="s">
        <v>6</v>
      </c>
      <c r="J170" s="41" t="s">
        <v>7</v>
      </c>
      <c r="K170" s="41" t="s">
        <v>8</v>
      </c>
      <c r="L170" s="41" t="s">
        <v>9</v>
      </c>
      <c r="M170" s="41" t="s">
        <v>10</v>
      </c>
      <c r="N170" s="41" t="s">
        <v>1</v>
      </c>
      <c r="O170" s="111"/>
      <c r="P170" s="116"/>
      <c r="Q170" s="119"/>
      <c r="R170" s="111"/>
      <c r="S170" s="111"/>
      <c r="T170" s="111"/>
      <c r="U170" s="111"/>
      <c r="V170" s="111"/>
      <c r="W170" s="111"/>
    </row>
    <row r="171" spans="1:16" s="6" customFormat="1" ht="42.75" customHeight="1">
      <c r="A171" s="3">
        <v>218</v>
      </c>
      <c r="B171" s="4">
        <v>1</v>
      </c>
      <c r="C171" s="35">
        <f>SUM(L171/H171)</f>
        <v>38.93805309734513</v>
      </c>
      <c r="D171" s="1"/>
      <c r="E171" s="53" t="s">
        <v>461</v>
      </c>
      <c r="F171" s="30" t="s">
        <v>462</v>
      </c>
      <c r="G171" s="47" t="s">
        <v>463</v>
      </c>
      <c r="H171" s="2">
        <v>113</v>
      </c>
      <c r="I171" s="5">
        <v>100</v>
      </c>
      <c r="J171" s="62" t="s">
        <v>45</v>
      </c>
      <c r="K171" s="31">
        <v>44</v>
      </c>
      <c r="L171" s="2">
        <f>SUM(K171*I171)</f>
        <v>4400</v>
      </c>
      <c r="M171" s="37" t="s">
        <v>358</v>
      </c>
      <c r="N171" s="12" t="s">
        <v>16</v>
      </c>
      <c r="O171" s="111"/>
      <c r="P171" s="111"/>
    </row>
    <row r="172" spans="1:17" s="6" customFormat="1" ht="42.75" customHeight="1">
      <c r="A172" s="3">
        <v>219</v>
      </c>
      <c r="B172" s="4">
        <v>2</v>
      </c>
      <c r="C172" s="35">
        <f>SUM(L172/H172)</f>
        <v>38.23529411764706</v>
      </c>
      <c r="D172" s="1"/>
      <c r="E172" s="53" t="s">
        <v>80</v>
      </c>
      <c r="F172" s="30" t="s">
        <v>464</v>
      </c>
      <c r="G172" s="47" t="s">
        <v>465</v>
      </c>
      <c r="H172" s="2">
        <v>102</v>
      </c>
      <c r="I172" s="5">
        <v>100</v>
      </c>
      <c r="J172" s="62" t="s">
        <v>446</v>
      </c>
      <c r="K172" s="31">
        <v>39</v>
      </c>
      <c r="L172" s="2">
        <f>SUM(K172*I172)</f>
        <v>3900</v>
      </c>
      <c r="M172" s="37" t="s">
        <v>358</v>
      </c>
      <c r="N172" s="12" t="s">
        <v>101</v>
      </c>
      <c r="O172" s="111"/>
      <c r="P172" s="111"/>
      <c r="Q172" s="111"/>
    </row>
    <row r="173" spans="1:16" s="6" customFormat="1" ht="42.75" customHeight="1">
      <c r="A173" s="3">
        <v>220</v>
      </c>
      <c r="B173" s="4">
        <v>3</v>
      </c>
      <c r="C173" s="35">
        <f>SUM(L173/H173)</f>
        <v>36.26943005181347</v>
      </c>
      <c r="D173" s="1"/>
      <c r="E173" s="53" t="s">
        <v>120</v>
      </c>
      <c r="F173" s="30" t="s">
        <v>118</v>
      </c>
      <c r="G173" s="47" t="s">
        <v>119</v>
      </c>
      <c r="H173" s="2">
        <v>96.5</v>
      </c>
      <c r="I173" s="5">
        <v>100</v>
      </c>
      <c r="J173" s="62" t="s">
        <v>121</v>
      </c>
      <c r="K173" s="31">
        <v>35</v>
      </c>
      <c r="L173" s="2">
        <f>SUM(K173*I173)</f>
        <v>3500</v>
      </c>
      <c r="M173" s="37" t="s">
        <v>358</v>
      </c>
      <c r="N173" s="3" t="s">
        <v>125</v>
      </c>
      <c r="O173" s="111"/>
      <c r="P173" s="111"/>
    </row>
    <row r="174" spans="1:14" s="61" customFormat="1" ht="27.75" customHeight="1">
      <c r="A174" s="107"/>
      <c r="B174" s="128" t="s">
        <v>586</v>
      </c>
      <c r="C174" s="129"/>
      <c r="D174" s="129"/>
      <c r="E174" s="129"/>
      <c r="F174" s="129"/>
      <c r="G174" s="129"/>
      <c r="H174" s="129"/>
      <c r="I174" s="129"/>
      <c r="J174" s="131"/>
      <c r="K174" s="131"/>
      <c r="L174" s="131"/>
      <c r="M174" s="131"/>
      <c r="N174" s="131"/>
    </row>
    <row r="175" spans="1:23" s="6" customFormat="1" ht="39" customHeight="1">
      <c r="A175" s="41" t="s">
        <v>2</v>
      </c>
      <c r="B175" s="41" t="s">
        <v>3</v>
      </c>
      <c r="C175" s="41" t="s">
        <v>26</v>
      </c>
      <c r="D175" s="41" t="s">
        <v>4</v>
      </c>
      <c r="E175" s="41" t="s">
        <v>5</v>
      </c>
      <c r="F175" s="41" t="s">
        <v>0</v>
      </c>
      <c r="G175" s="39" t="s">
        <v>19</v>
      </c>
      <c r="H175" s="41" t="s">
        <v>17</v>
      </c>
      <c r="I175" s="41" t="s">
        <v>6</v>
      </c>
      <c r="J175" s="41" t="s">
        <v>7</v>
      </c>
      <c r="K175" s="41" t="s">
        <v>8</v>
      </c>
      <c r="L175" s="41" t="s">
        <v>9</v>
      </c>
      <c r="M175" s="41" t="s">
        <v>10</v>
      </c>
      <c r="N175" s="41" t="s">
        <v>1</v>
      </c>
      <c r="O175" s="111"/>
      <c r="P175" s="116"/>
      <c r="Q175" s="119"/>
      <c r="R175" s="111"/>
      <c r="S175" s="111"/>
      <c r="T175" s="111"/>
      <c r="U175" s="111"/>
      <c r="V175" s="111"/>
      <c r="W175" s="111"/>
    </row>
    <row r="176" spans="1:16" s="6" customFormat="1" ht="42.75" customHeight="1">
      <c r="A176" s="3">
        <v>221</v>
      </c>
      <c r="B176" s="4">
        <v>1</v>
      </c>
      <c r="C176" s="35">
        <f>SUM(L176/H176)</f>
        <v>38.93805309734513</v>
      </c>
      <c r="D176" s="1"/>
      <c r="E176" s="53" t="s">
        <v>461</v>
      </c>
      <c r="F176" s="30" t="s">
        <v>462</v>
      </c>
      <c r="G176" s="47" t="s">
        <v>463</v>
      </c>
      <c r="H176" s="2">
        <v>113</v>
      </c>
      <c r="I176" s="5">
        <v>100</v>
      </c>
      <c r="J176" s="62" t="s">
        <v>45</v>
      </c>
      <c r="K176" s="31">
        <v>44</v>
      </c>
      <c r="L176" s="2">
        <f>SUM(K176*I176)</f>
        <v>4400</v>
      </c>
      <c r="M176" s="37" t="s">
        <v>358</v>
      </c>
      <c r="N176" s="12" t="s">
        <v>16</v>
      </c>
      <c r="O176" s="111"/>
      <c r="P176" s="111"/>
    </row>
    <row r="177" spans="1:16" s="6" customFormat="1" ht="42.75" customHeight="1">
      <c r="A177" s="3">
        <v>222</v>
      </c>
      <c r="B177" s="4">
        <v>2</v>
      </c>
      <c r="C177" s="35">
        <f>SUM(L177/H177)</f>
        <v>17.564402810304447</v>
      </c>
      <c r="D177" s="1"/>
      <c r="E177" s="53" t="s">
        <v>466</v>
      </c>
      <c r="F177" s="30" t="s">
        <v>467</v>
      </c>
      <c r="G177" s="47" t="s">
        <v>468</v>
      </c>
      <c r="H177" s="2">
        <v>85.4</v>
      </c>
      <c r="I177" s="5">
        <v>100</v>
      </c>
      <c r="J177" s="62" t="s">
        <v>469</v>
      </c>
      <c r="K177" s="31">
        <v>15</v>
      </c>
      <c r="L177" s="2">
        <f>SUM(K177*I177)</f>
        <v>1500</v>
      </c>
      <c r="M177" s="3" t="s">
        <v>325</v>
      </c>
      <c r="N177" s="12" t="s">
        <v>11</v>
      </c>
      <c r="O177" s="111"/>
      <c r="P177" s="111"/>
    </row>
    <row r="178" spans="1:14" s="61" customFormat="1" ht="27.75" customHeight="1">
      <c r="A178" s="107"/>
      <c r="B178" s="128" t="s">
        <v>587</v>
      </c>
      <c r="C178" s="129"/>
      <c r="D178" s="129"/>
      <c r="E178" s="129"/>
      <c r="F178" s="129"/>
      <c r="G178" s="129"/>
      <c r="H178" s="129"/>
      <c r="I178" s="129"/>
      <c r="J178" s="131"/>
      <c r="K178" s="131"/>
      <c r="L178" s="131"/>
      <c r="M178" s="131"/>
      <c r="N178" s="131"/>
    </row>
    <row r="179" spans="1:23" s="6" customFormat="1" ht="39" customHeight="1">
      <c r="A179" s="41" t="s">
        <v>2</v>
      </c>
      <c r="B179" s="41" t="s">
        <v>3</v>
      </c>
      <c r="C179" s="41" t="s">
        <v>26</v>
      </c>
      <c r="D179" s="41" t="s">
        <v>4</v>
      </c>
      <c r="E179" s="41" t="s">
        <v>5</v>
      </c>
      <c r="F179" s="41" t="s">
        <v>0</v>
      </c>
      <c r="G179" s="39" t="s">
        <v>19</v>
      </c>
      <c r="H179" s="41" t="s">
        <v>17</v>
      </c>
      <c r="I179" s="41" t="s">
        <v>6</v>
      </c>
      <c r="J179" s="41" t="s">
        <v>7</v>
      </c>
      <c r="K179" s="41" t="s">
        <v>8</v>
      </c>
      <c r="L179" s="41" t="s">
        <v>9</v>
      </c>
      <c r="M179" s="41" t="s">
        <v>10</v>
      </c>
      <c r="N179" s="41" t="s">
        <v>1</v>
      </c>
      <c r="O179" s="111"/>
      <c r="P179" s="116"/>
      <c r="Q179" s="119"/>
      <c r="R179" s="111"/>
      <c r="S179" s="111"/>
      <c r="T179" s="111"/>
      <c r="U179" s="111"/>
      <c r="V179" s="111"/>
      <c r="W179" s="111"/>
    </row>
    <row r="180" spans="1:17" s="6" customFormat="1" ht="42.75" customHeight="1">
      <c r="A180" s="3">
        <v>223</v>
      </c>
      <c r="B180" s="4">
        <v>1</v>
      </c>
      <c r="C180" s="35">
        <f>SUM(L180/H180)</f>
        <v>45.19774011299435</v>
      </c>
      <c r="D180" s="1"/>
      <c r="E180" s="53" t="s">
        <v>470</v>
      </c>
      <c r="F180" s="30" t="s">
        <v>471</v>
      </c>
      <c r="G180" s="47" t="s">
        <v>472</v>
      </c>
      <c r="H180" s="2">
        <v>88.5</v>
      </c>
      <c r="I180" s="5">
        <v>100</v>
      </c>
      <c r="J180" s="62" t="s">
        <v>88</v>
      </c>
      <c r="K180" s="31">
        <v>40</v>
      </c>
      <c r="L180" s="2">
        <f>SUM(K180*I180)</f>
        <v>4000</v>
      </c>
      <c r="M180" s="37" t="s">
        <v>626</v>
      </c>
      <c r="N180" s="12" t="s">
        <v>300</v>
      </c>
      <c r="O180" s="111"/>
      <c r="P180" s="111"/>
      <c r="Q180" s="111"/>
    </row>
    <row r="181" spans="1:16" s="6" customFormat="1" ht="42.75" customHeight="1">
      <c r="A181" s="3">
        <v>224</v>
      </c>
      <c r="B181" s="4">
        <v>2</v>
      </c>
      <c r="C181" s="35">
        <f>SUM(L181/H181)</f>
        <v>38.93805309734513</v>
      </c>
      <c r="D181" s="1"/>
      <c r="E181" s="53" t="s">
        <v>461</v>
      </c>
      <c r="F181" s="30" t="s">
        <v>462</v>
      </c>
      <c r="G181" s="47" t="s">
        <v>463</v>
      </c>
      <c r="H181" s="2">
        <v>113</v>
      </c>
      <c r="I181" s="5">
        <v>100</v>
      </c>
      <c r="J181" s="62" t="s">
        <v>45</v>
      </c>
      <c r="K181" s="31">
        <v>44</v>
      </c>
      <c r="L181" s="2">
        <f>SUM(K181*I181)</f>
        <v>4400</v>
      </c>
      <c r="M181" s="37" t="s">
        <v>358</v>
      </c>
      <c r="N181" s="12" t="s">
        <v>16</v>
      </c>
      <c r="O181" s="111"/>
      <c r="P181" s="111"/>
    </row>
    <row r="182" spans="1:17" s="6" customFormat="1" ht="42.75" customHeight="1">
      <c r="A182" s="3">
        <v>225</v>
      </c>
      <c r="B182" s="4">
        <v>3</v>
      </c>
      <c r="C182" s="35">
        <f>SUM(L182/H182)</f>
        <v>38.23529411764706</v>
      </c>
      <c r="D182" s="1"/>
      <c r="E182" s="53" t="s">
        <v>80</v>
      </c>
      <c r="F182" s="30" t="s">
        <v>464</v>
      </c>
      <c r="G182" s="47" t="s">
        <v>465</v>
      </c>
      <c r="H182" s="2">
        <v>102</v>
      </c>
      <c r="I182" s="5">
        <v>100</v>
      </c>
      <c r="J182" s="62" t="s">
        <v>446</v>
      </c>
      <c r="K182" s="31">
        <v>39</v>
      </c>
      <c r="L182" s="2">
        <f>SUM(K182*I182)</f>
        <v>3900</v>
      </c>
      <c r="M182" s="37" t="s">
        <v>358</v>
      </c>
      <c r="N182" s="12" t="s">
        <v>101</v>
      </c>
      <c r="O182" s="111"/>
      <c r="P182" s="111"/>
      <c r="Q182" s="111"/>
    </row>
    <row r="183" spans="1:14" s="61" customFormat="1" ht="27.75" customHeight="1">
      <c r="A183" s="107"/>
      <c r="B183" s="128" t="s">
        <v>584</v>
      </c>
      <c r="C183" s="129"/>
      <c r="D183" s="129"/>
      <c r="E183" s="129"/>
      <c r="F183" s="129"/>
      <c r="G183" s="129"/>
      <c r="H183" s="129"/>
      <c r="I183" s="129"/>
      <c r="J183" s="131"/>
      <c r="K183" s="131"/>
      <c r="L183" s="131"/>
      <c r="M183" s="131"/>
      <c r="N183" s="131"/>
    </row>
    <row r="184" spans="1:23" s="6" customFormat="1" ht="39" customHeight="1">
      <c r="A184" s="41" t="s">
        <v>2</v>
      </c>
      <c r="B184" s="41" t="s">
        <v>3</v>
      </c>
      <c r="C184" s="41" t="s">
        <v>26</v>
      </c>
      <c r="D184" s="41" t="s">
        <v>4</v>
      </c>
      <c r="E184" s="41" t="s">
        <v>5</v>
      </c>
      <c r="F184" s="41" t="s">
        <v>0</v>
      </c>
      <c r="G184" s="39" t="s">
        <v>19</v>
      </c>
      <c r="H184" s="41" t="s">
        <v>17</v>
      </c>
      <c r="I184" s="41" t="s">
        <v>6</v>
      </c>
      <c r="J184" s="41" t="s">
        <v>7</v>
      </c>
      <c r="K184" s="41" t="s">
        <v>8</v>
      </c>
      <c r="L184" s="41" t="s">
        <v>9</v>
      </c>
      <c r="M184" s="41" t="s">
        <v>10</v>
      </c>
      <c r="N184" s="41" t="s">
        <v>1</v>
      </c>
      <c r="O184" s="111"/>
      <c r="P184" s="116"/>
      <c r="Q184" s="119"/>
      <c r="R184" s="111"/>
      <c r="S184" s="111"/>
      <c r="T184" s="111"/>
      <c r="U184" s="111"/>
      <c r="V184" s="111"/>
      <c r="W184" s="111"/>
    </row>
    <row r="185" spans="1:16" s="6" customFormat="1" ht="42.75" customHeight="1">
      <c r="A185" s="3">
        <v>226</v>
      </c>
      <c r="B185" s="4">
        <v>1</v>
      </c>
      <c r="C185" s="35">
        <f>SUM(L185/H185)</f>
        <v>35.560344827586206</v>
      </c>
      <c r="D185" s="1"/>
      <c r="E185" s="53" t="s">
        <v>154</v>
      </c>
      <c r="F185" s="30" t="s">
        <v>155</v>
      </c>
      <c r="G185" s="47" t="s">
        <v>156</v>
      </c>
      <c r="H185" s="2">
        <v>116</v>
      </c>
      <c r="I185" s="5">
        <v>125</v>
      </c>
      <c r="J185" s="62" t="s">
        <v>116</v>
      </c>
      <c r="K185" s="31">
        <v>33</v>
      </c>
      <c r="L185" s="2">
        <f>SUM(K185*I185)</f>
        <v>4125</v>
      </c>
      <c r="M185" s="37" t="s">
        <v>625</v>
      </c>
      <c r="N185" s="12" t="s">
        <v>11</v>
      </c>
      <c r="O185" s="111"/>
      <c r="P185" s="111"/>
    </row>
    <row r="186" spans="1:16" s="6" customFormat="1" ht="42.75" customHeight="1">
      <c r="A186" s="3">
        <v>227</v>
      </c>
      <c r="B186" s="4">
        <v>2</v>
      </c>
      <c r="C186" s="35">
        <f>SUM(L186/H186)</f>
        <v>29.891304347826086</v>
      </c>
      <c r="D186" s="1"/>
      <c r="E186" s="53" t="s">
        <v>458</v>
      </c>
      <c r="F186" s="30" t="s">
        <v>459</v>
      </c>
      <c r="G186" s="47" t="s">
        <v>460</v>
      </c>
      <c r="H186" s="2">
        <v>92</v>
      </c>
      <c r="I186" s="5">
        <v>125</v>
      </c>
      <c r="J186" s="62" t="s">
        <v>653</v>
      </c>
      <c r="K186" s="31">
        <v>22</v>
      </c>
      <c r="L186" s="2">
        <f>SUM(K186*I186)</f>
        <v>2750</v>
      </c>
      <c r="M186" s="37" t="s">
        <v>626</v>
      </c>
      <c r="N186" s="12" t="s">
        <v>11</v>
      </c>
      <c r="O186" s="111"/>
      <c r="P186" s="111"/>
    </row>
    <row r="187" spans="1:14" s="61" customFormat="1" ht="27.75" customHeight="1">
      <c r="A187" s="107"/>
      <c r="B187" s="128" t="s">
        <v>583</v>
      </c>
      <c r="C187" s="129"/>
      <c r="D187" s="129"/>
      <c r="E187" s="129"/>
      <c r="F187" s="129"/>
      <c r="G187" s="129"/>
      <c r="H187" s="129"/>
      <c r="I187" s="129"/>
      <c r="J187" s="131"/>
      <c r="K187" s="131"/>
      <c r="L187" s="131"/>
      <c r="M187" s="131"/>
      <c r="N187" s="131"/>
    </row>
    <row r="188" spans="1:23" s="6" customFormat="1" ht="39" customHeight="1">
      <c r="A188" s="41" t="s">
        <v>2</v>
      </c>
      <c r="B188" s="41" t="s">
        <v>3</v>
      </c>
      <c r="C188" s="41" t="s">
        <v>26</v>
      </c>
      <c r="D188" s="41" t="s">
        <v>4</v>
      </c>
      <c r="E188" s="41" t="s">
        <v>5</v>
      </c>
      <c r="F188" s="41" t="s">
        <v>0</v>
      </c>
      <c r="G188" s="39" t="s">
        <v>19</v>
      </c>
      <c r="H188" s="41" t="s">
        <v>17</v>
      </c>
      <c r="I188" s="41" t="s">
        <v>6</v>
      </c>
      <c r="J188" s="41" t="s">
        <v>7</v>
      </c>
      <c r="K188" s="41" t="s">
        <v>8</v>
      </c>
      <c r="L188" s="41" t="s">
        <v>9</v>
      </c>
      <c r="M188" s="41" t="s">
        <v>10</v>
      </c>
      <c r="N188" s="41" t="s">
        <v>1</v>
      </c>
      <c r="O188" s="111"/>
      <c r="P188" s="116"/>
      <c r="Q188" s="119"/>
      <c r="R188" s="111"/>
      <c r="S188" s="111"/>
      <c r="T188" s="111"/>
      <c r="U188" s="111"/>
      <c r="V188" s="111"/>
      <c r="W188" s="111"/>
    </row>
    <row r="189" spans="1:16" s="6" customFormat="1" ht="42.75" customHeight="1">
      <c r="A189" s="3">
        <v>228</v>
      </c>
      <c r="B189" s="4">
        <v>1</v>
      </c>
      <c r="C189" s="35">
        <f>SUM(L189/H189)</f>
        <v>41.51198110023625</v>
      </c>
      <c r="D189" s="1"/>
      <c r="E189" s="53" t="s">
        <v>15</v>
      </c>
      <c r="F189" s="30" t="s">
        <v>13</v>
      </c>
      <c r="G189" s="47" t="s">
        <v>14</v>
      </c>
      <c r="H189" s="2">
        <v>148.15</v>
      </c>
      <c r="I189" s="5">
        <v>150</v>
      </c>
      <c r="J189" s="62" t="s">
        <v>45</v>
      </c>
      <c r="K189" s="75">
        <v>41</v>
      </c>
      <c r="L189" s="2">
        <f>SUM(K189*I189)</f>
        <v>6150</v>
      </c>
      <c r="M189" s="37" t="s">
        <v>631</v>
      </c>
      <c r="N189" s="7" t="s">
        <v>36</v>
      </c>
      <c r="O189" s="111"/>
      <c r="P189" s="111"/>
    </row>
    <row r="190" spans="1:16" s="6" customFormat="1" ht="42.75" customHeight="1">
      <c r="A190" s="3">
        <v>229</v>
      </c>
      <c r="B190" s="4">
        <v>2</v>
      </c>
      <c r="C190" s="35">
        <f>SUM(L190/H190)</f>
        <v>23.415977961432507</v>
      </c>
      <c r="D190" s="1"/>
      <c r="E190" s="53"/>
      <c r="F190" s="30" t="s">
        <v>455</v>
      </c>
      <c r="G190" s="47" t="s">
        <v>456</v>
      </c>
      <c r="H190" s="2">
        <v>108.9</v>
      </c>
      <c r="I190" s="5">
        <v>150</v>
      </c>
      <c r="J190" s="62" t="s">
        <v>457</v>
      </c>
      <c r="K190" s="31">
        <v>17</v>
      </c>
      <c r="L190" s="2">
        <f>SUM(K190*I190)</f>
        <v>2550</v>
      </c>
      <c r="M190" s="37" t="s">
        <v>626</v>
      </c>
      <c r="N190" s="12" t="s">
        <v>11</v>
      </c>
      <c r="O190" s="111"/>
      <c r="P190" s="111"/>
    </row>
    <row r="191" spans="1:14" s="10" customFormat="1" ht="30" customHeight="1">
      <c r="A191" s="148" t="s">
        <v>29</v>
      </c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N191" s="112"/>
    </row>
    <row r="192" spans="1:20" s="6" customFormat="1" ht="27" customHeight="1">
      <c r="A192" s="150" t="s">
        <v>100</v>
      </c>
      <c r="B192" s="151"/>
      <c r="C192" s="151"/>
      <c r="D192" s="152"/>
      <c r="E192" s="53" t="s">
        <v>103</v>
      </c>
      <c r="F192" s="153" t="s">
        <v>101</v>
      </c>
      <c r="G192" s="154"/>
      <c r="H192" s="194" t="s">
        <v>12</v>
      </c>
      <c r="I192" s="195"/>
      <c r="J192" s="150" t="s">
        <v>102</v>
      </c>
      <c r="K192" s="152"/>
      <c r="L192" s="32"/>
      <c r="M192" s="111"/>
      <c r="N192" s="113"/>
      <c r="O192" s="110"/>
      <c r="P192" s="18"/>
      <c r="Q192" s="18"/>
      <c r="R192" s="18"/>
      <c r="S192" s="9"/>
      <c r="T192" s="9"/>
    </row>
    <row r="193" spans="1:20" s="6" customFormat="1" ht="27" customHeight="1">
      <c r="A193" s="150" t="s">
        <v>30</v>
      </c>
      <c r="B193" s="151"/>
      <c r="C193" s="151"/>
      <c r="D193" s="152"/>
      <c r="E193" s="53" t="s">
        <v>31</v>
      </c>
      <c r="F193" s="153" t="s">
        <v>32</v>
      </c>
      <c r="G193" s="154"/>
      <c r="H193" s="194" t="s">
        <v>12</v>
      </c>
      <c r="I193" s="195"/>
      <c r="J193" s="150" t="s">
        <v>33</v>
      </c>
      <c r="K193" s="152"/>
      <c r="L193" s="33"/>
      <c r="M193" s="111"/>
      <c r="N193" s="113"/>
      <c r="O193" s="110"/>
      <c r="P193" s="18"/>
      <c r="Q193" s="18"/>
      <c r="R193" s="18"/>
      <c r="S193" s="9"/>
      <c r="T193" s="9"/>
    </row>
    <row r="194" spans="1:19" s="6" customFormat="1" ht="27" customHeight="1">
      <c r="A194" s="150" t="s">
        <v>34</v>
      </c>
      <c r="B194" s="151"/>
      <c r="C194" s="151"/>
      <c r="D194" s="152"/>
      <c r="E194" s="53" t="s">
        <v>15</v>
      </c>
      <c r="F194" s="153" t="s">
        <v>16</v>
      </c>
      <c r="G194" s="154"/>
      <c r="H194" s="194" t="s">
        <v>35</v>
      </c>
      <c r="I194" s="195"/>
      <c r="J194" s="150" t="s">
        <v>33</v>
      </c>
      <c r="K194" s="152"/>
      <c r="L194" s="33"/>
      <c r="M194" s="111"/>
      <c r="N194" s="113"/>
      <c r="O194" s="110"/>
      <c r="P194" s="18"/>
      <c r="Q194" s="18"/>
      <c r="R194" s="9"/>
      <c r="S194" s="9"/>
    </row>
    <row r="195" spans="1:19" s="9" customFormat="1" ht="27" customHeight="1">
      <c r="A195" s="150" t="s">
        <v>34</v>
      </c>
      <c r="B195" s="151"/>
      <c r="C195" s="151"/>
      <c r="D195" s="152"/>
      <c r="E195" s="53" t="s">
        <v>80</v>
      </c>
      <c r="F195" s="153" t="s">
        <v>104</v>
      </c>
      <c r="G195" s="154"/>
      <c r="H195" s="194" t="s">
        <v>35</v>
      </c>
      <c r="I195" s="195"/>
      <c r="J195" s="150" t="s">
        <v>102</v>
      </c>
      <c r="K195" s="152"/>
      <c r="L195" s="33"/>
      <c r="M195" s="63"/>
      <c r="N195" s="113"/>
      <c r="O195" s="110"/>
      <c r="P195" s="18"/>
      <c r="Q195" s="18"/>
      <c r="R195" s="6"/>
      <c r="S195" s="6"/>
    </row>
    <row r="196" spans="1:19" s="9" customFormat="1" ht="27" customHeight="1">
      <c r="A196" s="150" t="s">
        <v>34</v>
      </c>
      <c r="B196" s="151"/>
      <c r="C196" s="151"/>
      <c r="D196" s="152"/>
      <c r="E196" s="53" t="s">
        <v>120</v>
      </c>
      <c r="F196" s="153" t="s">
        <v>125</v>
      </c>
      <c r="G196" s="154"/>
      <c r="H196" s="194" t="s">
        <v>201</v>
      </c>
      <c r="I196" s="195"/>
      <c r="J196" s="150" t="s">
        <v>33</v>
      </c>
      <c r="K196" s="152"/>
      <c r="L196" s="33"/>
      <c r="M196" s="63"/>
      <c r="N196" s="113"/>
      <c r="O196" s="110"/>
      <c r="P196" s="18"/>
      <c r="Q196" s="18"/>
      <c r="R196" s="6"/>
      <c r="S196" s="6"/>
    </row>
    <row r="197" spans="1:16" s="9" customFormat="1" ht="27" customHeight="1">
      <c r="A197" s="150" t="s">
        <v>37</v>
      </c>
      <c r="B197" s="151"/>
      <c r="C197" s="151"/>
      <c r="D197" s="152"/>
      <c r="E197" s="53" t="s">
        <v>202</v>
      </c>
      <c r="F197" s="153" t="s">
        <v>36</v>
      </c>
      <c r="G197" s="154"/>
      <c r="H197" s="194" t="s">
        <v>35</v>
      </c>
      <c r="I197" s="195"/>
      <c r="J197" s="150" t="s">
        <v>102</v>
      </c>
      <c r="K197" s="152"/>
      <c r="L197" s="33"/>
      <c r="M197" s="63"/>
      <c r="N197" s="63"/>
      <c r="O197" s="6"/>
      <c r="P197" s="6"/>
    </row>
    <row r="198" spans="1:22" s="6" customFormat="1" ht="27" customHeight="1">
      <c r="A198" s="150" t="s">
        <v>37</v>
      </c>
      <c r="B198" s="151"/>
      <c r="C198" s="151"/>
      <c r="D198" s="152"/>
      <c r="E198" s="53" t="s">
        <v>489</v>
      </c>
      <c r="F198" s="153" t="s">
        <v>668</v>
      </c>
      <c r="G198" s="154"/>
      <c r="H198" s="194" t="s">
        <v>12</v>
      </c>
      <c r="I198" s="195"/>
      <c r="J198" s="150" t="s">
        <v>343</v>
      </c>
      <c r="K198" s="152"/>
      <c r="L198" s="33"/>
      <c r="M198" s="33"/>
      <c r="N198" s="33"/>
      <c r="O198" s="114"/>
      <c r="P198" s="110"/>
      <c r="Q198" s="110"/>
      <c r="R198" s="18"/>
      <c r="S198" s="18"/>
      <c r="T198" s="18"/>
      <c r="U198" s="9"/>
      <c r="V198" s="9"/>
    </row>
    <row r="199" spans="1:20" s="6" customFormat="1" ht="27" customHeight="1">
      <c r="A199" s="150" t="s">
        <v>37</v>
      </c>
      <c r="B199" s="151"/>
      <c r="C199" s="151"/>
      <c r="D199" s="152"/>
      <c r="E199" s="53" t="s">
        <v>112</v>
      </c>
      <c r="F199" s="153" t="s">
        <v>342</v>
      </c>
      <c r="G199" s="154"/>
      <c r="H199" s="194" t="s">
        <v>35</v>
      </c>
      <c r="I199" s="195"/>
      <c r="J199" s="150" t="s">
        <v>343</v>
      </c>
      <c r="K199" s="152"/>
      <c r="L199" s="33"/>
      <c r="M199" s="33"/>
      <c r="N199" s="33"/>
      <c r="O199" s="114"/>
      <c r="P199" s="110"/>
      <c r="Q199" s="110"/>
      <c r="R199" s="18"/>
      <c r="S199" s="18"/>
      <c r="T199" s="18"/>
    </row>
    <row r="200" spans="1:20" s="6" customFormat="1" ht="27" customHeight="1">
      <c r="A200" s="150" t="s">
        <v>38</v>
      </c>
      <c r="B200" s="151"/>
      <c r="C200" s="151"/>
      <c r="D200" s="152"/>
      <c r="E200" s="53" t="s">
        <v>124</v>
      </c>
      <c r="F200" s="153" t="s">
        <v>344</v>
      </c>
      <c r="G200" s="154"/>
      <c r="H200" s="194" t="s">
        <v>201</v>
      </c>
      <c r="I200" s="195"/>
      <c r="J200" s="150" t="s">
        <v>343</v>
      </c>
      <c r="K200" s="152"/>
      <c r="L200" s="33"/>
      <c r="M200" s="33"/>
      <c r="N200" s="33"/>
      <c r="O200" s="114"/>
      <c r="P200" s="110"/>
      <c r="Q200" s="110"/>
      <c r="R200" s="18"/>
      <c r="S200" s="18"/>
      <c r="T200" s="18"/>
    </row>
    <row r="201" spans="1:20" s="9" customFormat="1" ht="27" customHeight="1">
      <c r="A201" s="150" t="s">
        <v>39</v>
      </c>
      <c r="B201" s="151"/>
      <c r="C201" s="151"/>
      <c r="D201" s="152"/>
      <c r="E201" s="53" t="s">
        <v>31</v>
      </c>
      <c r="F201" s="153" t="s">
        <v>32</v>
      </c>
      <c r="G201" s="154"/>
      <c r="H201" s="194" t="s">
        <v>12</v>
      </c>
      <c r="I201" s="195"/>
      <c r="J201" s="150" t="s">
        <v>33</v>
      </c>
      <c r="K201" s="152"/>
      <c r="L201" s="33"/>
      <c r="M201" s="33"/>
      <c r="N201" s="33"/>
      <c r="O201" s="114"/>
      <c r="P201" s="110"/>
      <c r="Q201" s="110"/>
      <c r="R201" s="18"/>
      <c r="S201" s="18"/>
      <c r="T201" s="18"/>
    </row>
    <row r="202" spans="1:20" s="6" customFormat="1" ht="27" customHeight="1">
      <c r="A202" s="150" t="s">
        <v>40</v>
      </c>
      <c r="B202" s="151"/>
      <c r="C202" s="151"/>
      <c r="D202" s="152"/>
      <c r="E202" s="36"/>
      <c r="F202" s="150"/>
      <c r="G202" s="152"/>
      <c r="H202" s="194"/>
      <c r="I202" s="195"/>
      <c r="J202" s="150" t="s">
        <v>41</v>
      </c>
      <c r="K202" s="152"/>
      <c r="L202" s="33"/>
      <c r="M202" s="34"/>
      <c r="N202" s="33"/>
      <c r="O202" s="114"/>
      <c r="P202" s="110"/>
      <c r="Q202" s="110"/>
      <c r="R202" s="18"/>
      <c r="S202" s="18"/>
      <c r="T202" s="18"/>
    </row>
    <row r="203" spans="1:26" s="9" customFormat="1" ht="27" customHeight="1">
      <c r="A203" s="150" t="s">
        <v>42</v>
      </c>
      <c r="B203" s="151"/>
      <c r="C203" s="151"/>
      <c r="D203" s="152"/>
      <c r="E203" s="53" t="s">
        <v>346</v>
      </c>
      <c r="F203" s="153" t="s">
        <v>345</v>
      </c>
      <c r="G203" s="154"/>
      <c r="H203" s="194" t="s">
        <v>12</v>
      </c>
      <c r="I203" s="195"/>
      <c r="J203" s="150" t="s">
        <v>347</v>
      </c>
      <c r="K203" s="152"/>
      <c r="L203" s="33"/>
      <c r="M203" s="34"/>
      <c r="N203" s="33"/>
      <c r="O203" s="18"/>
      <c r="S203" s="6"/>
      <c r="U203" s="18"/>
      <c r="V203" s="18"/>
      <c r="W203" s="18"/>
      <c r="X203" s="18"/>
      <c r="Y203" s="18"/>
      <c r="Z203" s="18"/>
    </row>
    <row r="204" spans="15:17" ht="18.75">
      <c r="O204" s="110"/>
      <c r="P204" s="110"/>
      <c r="Q204" s="110"/>
    </row>
    <row r="205" spans="15:17" ht="18.75">
      <c r="O205" s="110"/>
      <c r="P205" s="110"/>
      <c r="Q205" s="110"/>
    </row>
    <row r="206" spans="15:17" ht="18.75">
      <c r="O206" s="110"/>
      <c r="P206" s="110"/>
      <c r="Q206" s="110"/>
    </row>
  </sheetData>
  <sheetProtection/>
  <mergeCells count="88">
    <mergeCell ref="B125:N125"/>
    <mergeCell ref="B81:N81"/>
    <mergeCell ref="B90:N90"/>
    <mergeCell ref="B95:N95"/>
    <mergeCell ref="B102:N102"/>
    <mergeCell ref="B116:N116"/>
    <mergeCell ref="B121:N121"/>
    <mergeCell ref="B148:N148"/>
    <mergeCell ref="B136:N136"/>
    <mergeCell ref="B132:N132"/>
    <mergeCell ref="B142:N142"/>
    <mergeCell ref="B152:N152"/>
    <mergeCell ref="B53:N53"/>
    <mergeCell ref="B57:N57"/>
    <mergeCell ref="B62:N62"/>
    <mergeCell ref="B68:N68"/>
    <mergeCell ref="B77:N77"/>
    <mergeCell ref="A203:D203"/>
    <mergeCell ref="F203:G203"/>
    <mergeCell ref="H203:I203"/>
    <mergeCell ref="J203:K203"/>
    <mergeCell ref="A201:D201"/>
    <mergeCell ref="F201:G201"/>
    <mergeCell ref="H201:I201"/>
    <mergeCell ref="J201:K201"/>
    <mergeCell ref="A202:D202"/>
    <mergeCell ref="A199:D199"/>
    <mergeCell ref="F199:G199"/>
    <mergeCell ref="H199:I199"/>
    <mergeCell ref="J199:K199"/>
    <mergeCell ref="A200:D200"/>
    <mergeCell ref="F200:G200"/>
    <mergeCell ref="H200:I200"/>
    <mergeCell ref="F198:G198"/>
    <mergeCell ref="H198:I198"/>
    <mergeCell ref="J198:K198"/>
    <mergeCell ref="F202:G202"/>
    <mergeCell ref="H202:I202"/>
    <mergeCell ref="J202:K202"/>
    <mergeCell ref="A196:D196"/>
    <mergeCell ref="F196:G196"/>
    <mergeCell ref="H196:I196"/>
    <mergeCell ref="J196:K196"/>
    <mergeCell ref="J200:K200"/>
    <mergeCell ref="A197:D197"/>
    <mergeCell ref="F197:G197"/>
    <mergeCell ref="H197:I197"/>
    <mergeCell ref="J197:K197"/>
    <mergeCell ref="A198:D198"/>
    <mergeCell ref="A194:D194"/>
    <mergeCell ref="F194:G194"/>
    <mergeCell ref="H194:I194"/>
    <mergeCell ref="J194:K194"/>
    <mergeCell ref="A195:D195"/>
    <mergeCell ref="F195:G195"/>
    <mergeCell ref="H195:I195"/>
    <mergeCell ref="J195:K195"/>
    <mergeCell ref="A191:K191"/>
    <mergeCell ref="A192:D192"/>
    <mergeCell ref="F192:G192"/>
    <mergeCell ref="H192:I192"/>
    <mergeCell ref="J192:K192"/>
    <mergeCell ref="A193:D193"/>
    <mergeCell ref="F193:G193"/>
    <mergeCell ref="H193:I193"/>
    <mergeCell ref="J193:K193"/>
    <mergeCell ref="B49:N49"/>
    <mergeCell ref="B187:N187"/>
    <mergeCell ref="B183:N183"/>
    <mergeCell ref="B169:N169"/>
    <mergeCell ref="B174:N174"/>
    <mergeCell ref="B178:N178"/>
    <mergeCell ref="A165:E165"/>
    <mergeCell ref="F165:S165"/>
    <mergeCell ref="B87:N87"/>
    <mergeCell ref="B159:N159"/>
    <mergeCell ref="B13:N13"/>
    <mergeCell ref="B17:N17"/>
    <mergeCell ref="B22:N22"/>
    <mergeCell ref="B26:N26"/>
    <mergeCell ref="B35:N35"/>
    <mergeCell ref="B40:N40"/>
    <mergeCell ref="A2:N2"/>
    <mergeCell ref="A3:N3"/>
    <mergeCell ref="A4:N4"/>
    <mergeCell ref="A5:N5"/>
    <mergeCell ref="A6:N6"/>
    <mergeCell ref="B7:N7"/>
  </mergeCells>
  <printOptions/>
  <pageMargins left="0.11811023622047245" right="0.11811023622047245" top="0.15748031496062992" bottom="0.15748031496062992" header="0" footer="0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Президент</dc:creator>
  <cp:keywords/>
  <dc:description/>
  <cp:lastModifiedBy>Andy</cp:lastModifiedBy>
  <cp:lastPrinted>2014-11-24T21:46:19Z</cp:lastPrinted>
  <dcterms:created xsi:type="dcterms:W3CDTF">2012-09-15T13:55:26Z</dcterms:created>
  <dcterms:modified xsi:type="dcterms:W3CDTF">2014-11-28T09:00:01Z</dcterms:modified>
  <cp:category/>
  <cp:version/>
  <cp:contentType/>
  <cp:contentStatus/>
</cp:coreProperties>
</file>