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1"/>
  </bookViews>
  <sheets>
    <sheet name="Чёртова Дюжина" sheetId="1" r:id="rId1"/>
    <sheet name="Классический жим" sheetId="2" r:id="rId2"/>
    <sheet name="Командный зачёт" sheetId="3" r:id="rId3"/>
  </sheets>
  <definedNames/>
  <calcPr fullCalcOnLoad="1"/>
</workbook>
</file>

<file path=xl/sharedStrings.xml><?xml version="1.0" encoding="utf-8"?>
<sst xmlns="http://schemas.openxmlformats.org/spreadsheetml/2006/main" count="1447" uniqueCount="335">
  <si>
    <t>ФИО</t>
  </si>
  <si>
    <t>Тоннаж, кг</t>
  </si>
  <si>
    <t>Номинация "Классический русский жим"</t>
  </si>
  <si>
    <t>Крылов Александр Иванович</t>
  </si>
  <si>
    <t>1_спортивный</t>
  </si>
  <si>
    <t>05 ноября 1953 (М,В_3)</t>
  </si>
  <si>
    <t>03 сентября 1956 (М,В_2)</t>
  </si>
  <si>
    <t>№№</t>
  </si>
  <si>
    <t>14 июня 1961 (М,В_2)</t>
  </si>
  <si>
    <t>Собств. вес (кг)</t>
  </si>
  <si>
    <t>№ билета</t>
  </si>
  <si>
    <t>Регион, город, спорт./клуб</t>
  </si>
  <si>
    <t>вес штанги</t>
  </si>
  <si>
    <t>Тренер</t>
  </si>
  <si>
    <t>Пивнов Владимир Петрович</t>
  </si>
  <si>
    <t>Место</t>
  </si>
  <si>
    <t>Название команды</t>
  </si>
  <si>
    <t>Очков</t>
  </si>
  <si>
    <t xml:space="preserve">МЕЖРЕГИОНАЛЬНАЯ ОБЩЕСТВЕННАЯ  ОРГАНИЗАЦИЯ «ФЕДЕРАЦИЯ  РУССКОГО  ЖИМА» </t>
  </si>
  <si>
    <t>"Классический русский жим" в номинации</t>
  </si>
  <si>
    <t>Место личное</t>
  </si>
  <si>
    <t>Коэфф. Атлет.</t>
  </si>
  <si>
    <t>Дата и год рожд.</t>
  </si>
  <si>
    <t>Результат (повтор.)</t>
  </si>
  <si>
    <t>Разряд</t>
  </si>
  <si>
    <t>Самостоятельно</t>
  </si>
  <si>
    <t>Россия, г.Москва</t>
  </si>
  <si>
    <t>0352</t>
  </si>
  <si>
    <t>0370</t>
  </si>
  <si>
    <t>0398</t>
  </si>
  <si>
    <t>0445</t>
  </si>
  <si>
    <t>Шокат Николай Григорьевич</t>
  </si>
  <si>
    <t>13 декабря 1947 (М,В_3)</t>
  </si>
  <si>
    <t>Куротченко Игорь Вячеславович</t>
  </si>
  <si>
    <t>Россия, г.Москва, "Moscow ATCC Gym"</t>
  </si>
  <si>
    <t>Пивнов В.П.</t>
  </si>
  <si>
    <t>Безяев А.С.</t>
  </si>
  <si>
    <t>Нефёдов Александр Викторович</t>
  </si>
  <si>
    <t>Стадников Николай Александрович</t>
  </si>
  <si>
    <t>21 апреля 1987 (М)</t>
  </si>
  <si>
    <t>Россия, г.Москва, ФСО"Россия"</t>
  </si>
  <si>
    <t>Валенцев Владимир Михайлович</t>
  </si>
  <si>
    <t>МС_ФРЖ</t>
  </si>
  <si>
    <t>Открытый региональный мастерский турнир по русскому жиму "Кубок Победы", посвященный 70-летию Победы в Великой Отечественной войне 1941-1945 гг.</t>
  </si>
  <si>
    <t>Россия, г. Москва, ул. Производственная, 2, Терраспорт "Радужный"</t>
  </si>
  <si>
    <t>Камышникова Марина Вячеславовна</t>
  </si>
  <si>
    <t>Радионова Екатерина Святославовна</t>
  </si>
  <si>
    <t>20 октября 1982 (Ж)</t>
  </si>
  <si>
    <t>Россия, г.Москва, с/к "100%"</t>
  </si>
  <si>
    <t>Коряжкина Виктория Валерьевна</t>
  </si>
  <si>
    <t>Россия, Московская обл, г.Наро-Фоминск</t>
  </si>
  <si>
    <t xml:space="preserve">"Классический русский жим" в номинации  </t>
  </si>
  <si>
    <t xml:space="preserve">"Классический русский жим" в номинации   </t>
  </si>
  <si>
    <t>1. Женщины - вес штанги 35 кг (общий зачёт);</t>
  </si>
  <si>
    <t>16. Ветераны – 2 (старше 50 лет), вес штанги 100 кг;</t>
  </si>
  <si>
    <t>19. Мужчины - "Юбилейный" вес штанги 70 кг (общий зачёт).</t>
  </si>
  <si>
    <t>20 марта 1962 (М,В_3)</t>
  </si>
  <si>
    <t>Пронин Николай Николаевич</t>
  </si>
  <si>
    <t>16 декабря 1983 (М)</t>
  </si>
  <si>
    <t>29 августа 1992 (М)</t>
  </si>
  <si>
    <t>Ухватов Ю.</t>
  </si>
  <si>
    <t>Россия, Московская обл, г. Наро-Фоминск, с/к "Шторм"</t>
  </si>
  <si>
    <t>Дмитриев Сергей Игоревич</t>
  </si>
  <si>
    <t>30 июля 1984 (М)</t>
  </si>
  <si>
    <t>Молодцов Александр Сергеевич</t>
  </si>
  <si>
    <t>11 декабря 1978 (М)</t>
  </si>
  <si>
    <t>Россия, г.Москва, с/к "Атлант"</t>
  </si>
  <si>
    <t>Хорхордин Игорь Николаевич</t>
  </si>
  <si>
    <t>15 июня 1967 (М,В_1)</t>
  </si>
  <si>
    <t xml:space="preserve">Россия, г.Москва </t>
  </si>
  <si>
    <t>Молчанов Дмитрий Эдуардович</t>
  </si>
  <si>
    <t>Россия, Архангельская обл, г.Северодвинск, с/к "Богатырь"</t>
  </si>
  <si>
    <t>25 декабря 1965 (М,В_1)</t>
  </si>
  <si>
    <t>28 мая 1991    (М)</t>
  </si>
  <si>
    <t>Россия, г.Тверь, "Moscow ATCC Gym"</t>
  </si>
  <si>
    <t>Горячкин Олег Викторович</t>
  </si>
  <si>
    <t>06 ноября 1966 (М,В_1)</t>
  </si>
  <si>
    <t>Фадин Александр Алексеевич</t>
  </si>
  <si>
    <t>26 августа 1981 (М)</t>
  </si>
  <si>
    <t>Россия, Московская обл, Люберецкий р-н, школа-интернат "Наш дом"</t>
  </si>
  <si>
    <t>Айрапетов Юрий Вадимович</t>
  </si>
  <si>
    <t>18 апреля 1999 (М)</t>
  </si>
  <si>
    <t>Фадин А.</t>
  </si>
  <si>
    <t>Павлов Рашид Русланович</t>
  </si>
  <si>
    <t>Абахов Виталий Евгеньевич</t>
  </si>
  <si>
    <t>19 августа 1988 (М)</t>
  </si>
  <si>
    <t>Статус турнира: Мастерский                                                                            23-24 апреля 2015 г.</t>
  </si>
  <si>
    <t>Пенько Константин Николаевич</t>
  </si>
  <si>
    <t>10 мая 1962 (М,В_2,ПОДА)</t>
  </si>
  <si>
    <t>Россия, г.Москва, ЦФКиС ЗелАО</t>
  </si>
  <si>
    <t>0605</t>
  </si>
  <si>
    <t>Можаев Евгений Валентинович</t>
  </si>
  <si>
    <t>Якуб Мансури Мамурджони</t>
  </si>
  <si>
    <t>Москва, СК "Медведь"</t>
  </si>
  <si>
    <t>Стрельцов Александр Алексеевич</t>
  </si>
  <si>
    <t>09 июля 1951 (М,В_3)</t>
  </si>
  <si>
    <t>Г.Москва, с/к"Империя фитнес"</t>
  </si>
  <si>
    <t>0039</t>
  </si>
  <si>
    <t>Безяев Алексей Сергеевич</t>
  </si>
  <si>
    <t>19 июня 1966 (М,В_1)</t>
  </si>
  <si>
    <t>0125</t>
  </si>
  <si>
    <t>Овчинников Виктор Александрович</t>
  </si>
  <si>
    <t>06 июля 1990 (М)</t>
  </si>
  <si>
    <t>Орловская обл, г.Мценск, с/к"Вятичъ"</t>
  </si>
  <si>
    <t>Кочеткова Оксана Валерьевна</t>
  </si>
  <si>
    <t>07 ноября 1972 (Ж,В_1)</t>
  </si>
  <si>
    <t>Кочеткова О.В.</t>
  </si>
  <si>
    <t>Трусова Светлана Анатольевна</t>
  </si>
  <si>
    <t>15 июля 1977 (Ж)</t>
  </si>
  <si>
    <t>Пенько А.Н.</t>
  </si>
  <si>
    <t>Гацура Ольга Александровна</t>
  </si>
  <si>
    <t>02 июля 1974 (Ж,В_1)</t>
  </si>
  <si>
    <t>Щеев С.</t>
  </si>
  <si>
    <t>Погребняк Николай Юрьевич</t>
  </si>
  <si>
    <t>01 сентября 1981 (М)</t>
  </si>
  <si>
    <t>ФГБУ СЛО "Россия"</t>
  </si>
  <si>
    <t>самост.</t>
  </si>
  <si>
    <t>10 августа 1998 (Юноша)</t>
  </si>
  <si>
    <t>08 февраля 1997 (Юноша)</t>
  </si>
  <si>
    <t>16 февраля 1979 (Ж)</t>
  </si>
  <si>
    <t>22 января 1993 (Ж,Юниорка)</t>
  </si>
  <si>
    <t>Макаров Иван Дмитриевич</t>
  </si>
  <si>
    <t>07 июля 1997 (Юноша)</t>
  </si>
  <si>
    <t>Архангельская обл, г.Северодвинск, ДЮСШ</t>
  </si>
  <si>
    <t>Шокат Н.Г.</t>
  </si>
  <si>
    <t>Молчанов Дмитрий Алексеевич</t>
  </si>
  <si>
    <t>19 декабря 1996 (Юноша)</t>
  </si>
  <si>
    <t>Новиков Игорь Павлович</t>
  </si>
  <si>
    <t>24 августа 1984 (М)</t>
  </si>
  <si>
    <t>Филин Михаил Викторович</t>
  </si>
  <si>
    <t>17 ноября 1961 (М,В_2)</t>
  </si>
  <si>
    <t>Москва</t>
  </si>
  <si>
    <t>Руденко Алексей Александрович</t>
  </si>
  <si>
    <t>22 ноября 1980 (М)</t>
  </si>
  <si>
    <t>Сногинов Дмитрий Олегович</t>
  </si>
  <si>
    <t>06 августа 1997 (Юноша)</t>
  </si>
  <si>
    <t>Морев Юрий Сергеевич</t>
  </si>
  <si>
    <t>1972 г.</t>
  </si>
  <si>
    <t>Бухтеев А.В.</t>
  </si>
  <si>
    <t>Пивоваров Валерий Александрович</t>
  </si>
  <si>
    <t>20 мая 1952 (М,В_3)</t>
  </si>
  <si>
    <t>Мальцев Владислав Владимирович</t>
  </si>
  <si>
    <t>10 сентября 1983 (М)</t>
  </si>
  <si>
    <t>не указан</t>
  </si>
  <si>
    <t>Павлов Владимир Александрович</t>
  </si>
  <si>
    <t>21 августа 1987 (М)</t>
  </si>
  <si>
    <t>ММЦ "Столица"</t>
  </si>
  <si>
    <t>Федотов Артём Фёдорович</t>
  </si>
  <si>
    <t>13 августа 1987 (М)</t>
  </si>
  <si>
    <t>0623</t>
  </si>
  <si>
    <t>Николаев Кирилл Константинович</t>
  </si>
  <si>
    <t>31 августа 1969 (М,В_1)</t>
  </si>
  <si>
    <t>Недорезов Виктор Алесеевич</t>
  </si>
  <si>
    <t>13 января 1952 (М,В_3)</t>
  </si>
  <si>
    <t>28 марта 1960 (М,В_2)</t>
  </si>
  <si>
    <t>Пронин Н.Н.</t>
  </si>
  <si>
    <t>Щеев Сергей Сергеевич</t>
  </si>
  <si>
    <t>03 августа 1978 (М)</t>
  </si>
  <si>
    <t>Школа-интернат "Наш дом"</t>
  </si>
  <si>
    <t xml:space="preserve"> Школа-интернат "Наш дом"</t>
  </si>
  <si>
    <t>г.Москва, с/к"Империя фитнес"</t>
  </si>
  <si>
    <t>20 марта 1962 (М,В_2)</t>
  </si>
  <si>
    <t xml:space="preserve">Судейская бригада </t>
  </si>
  <si>
    <t>Главный судья</t>
  </si>
  <si>
    <t>Московская обл</t>
  </si>
  <si>
    <t>2 Национальная</t>
  </si>
  <si>
    <t xml:space="preserve">Старший судья </t>
  </si>
  <si>
    <t xml:space="preserve">Пивнов В.П. </t>
  </si>
  <si>
    <t>Камышникова М.В.</t>
  </si>
  <si>
    <t>Секретарь</t>
  </si>
  <si>
    <t>Судья на взвешивании</t>
  </si>
  <si>
    <t>Можаев Е.В.</t>
  </si>
  <si>
    <t>Коровацкий С.М.</t>
  </si>
  <si>
    <t>0366</t>
  </si>
  <si>
    <t>0367</t>
  </si>
  <si>
    <t>0321</t>
  </si>
  <si>
    <t>Ермиков Ю.Г.</t>
  </si>
  <si>
    <t>0364</t>
  </si>
  <si>
    <t>Пивоваров В.А.</t>
  </si>
  <si>
    <t>Лучков А.Ю.</t>
  </si>
  <si>
    <t>Международная</t>
  </si>
  <si>
    <t>0005</t>
  </si>
  <si>
    <t>Номинация "Чёртова дюжина"</t>
  </si>
  <si>
    <t>1. Мужчины, весовая категория до 70,00 кг (по тоннажу);</t>
  </si>
  <si>
    <t>очки</t>
  </si>
  <si>
    <t>Дата, месяц, год рожд.</t>
  </si>
  <si>
    <t>1 подход</t>
  </si>
  <si>
    <t>2 подход</t>
  </si>
  <si>
    <t>3 подход</t>
  </si>
  <si>
    <t>Суммарный тоннаж (кг)</t>
  </si>
  <si>
    <t>Коэфф. Атлет. (КА)</t>
  </si>
  <si>
    <t>Дополнит.</t>
  </si>
  <si>
    <t>0761</t>
  </si>
  <si>
    <t>Россия, г.Москва, СЛО "Россия"</t>
  </si>
  <si>
    <t>2. Мужчины, весовая категория до 80 кг (по тоннажу);</t>
  </si>
  <si>
    <t>Россия, Московская обл, г. Наро-Фоминск</t>
  </si>
  <si>
    <t>Шостак Алексей Сергеевич</t>
  </si>
  <si>
    <t>16 сентября 1989 (М)</t>
  </si>
  <si>
    <t>Россия, г. Наро-Фоминск</t>
  </si>
  <si>
    <t>Россия, г. Москва</t>
  </si>
  <si>
    <t>Савосин Антон Андреевич</t>
  </si>
  <si>
    <t>27 августа 1991 (М)</t>
  </si>
  <si>
    <t>Пчелин Дмитрий Евгеньевич</t>
  </si>
  <si>
    <t>Россия, г.Москва, ММЦ"Столица"</t>
  </si>
  <si>
    <t>3. Мужчины, весовая категория до 90 кг (по тоннажу);</t>
  </si>
  <si>
    <t>Панкратов Сергей Алексеевич</t>
  </si>
  <si>
    <t>09 декабря 1978 (М)</t>
  </si>
  <si>
    <t>Россия, Московская обл, г. Пушкино</t>
  </si>
  <si>
    <t>Бабушкин В.В.</t>
  </si>
  <si>
    <t>Колдунков Александр Андреевич</t>
  </si>
  <si>
    <t xml:space="preserve">05 июля 1987 (М) </t>
  </si>
  <si>
    <t>Россия, Московская обл, г. Щелково</t>
  </si>
  <si>
    <t>Малыш Роман Васильевич</t>
  </si>
  <si>
    <t>22 сентября 1975 (М)</t>
  </si>
  <si>
    <t>Тимашков Дмитрий Юрьевич</t>
  </si>
  <si>
    <t>26 декабря 1982 (М)</t>
  </si>
  <si>
    <t>0369</t>
  </si>
  <si>
    <t>Полунин Сергей Васильевич</t>
  </si>
  <si>
    <t>27 мая 1970 (М,В_1)</t>
  </si>
  <si>
    <t>Пулатов Руслан Носирхонович</t>
  </si>
  <si>
    <t>07 декабря 1973 (М,В_1)</t>
  </si>
  <si>
    <t>Россия, г.Москва, команда"Лукойл центрнефтепродукт"</t>
  </si>
  <si>
    <t>Холодов Михаил Владимирович</t>
  </si>
  <si>
    <t>16 октября 1989 (М)</t>
  </si>
  <si>
    <t>Пивоваров  Валерий Александрович</t>
  </si>
  <si>
    <t>КМС ФРЖ</t>
  </si>
  <si>
    <t>Недорезов Виктор Алексеевич</t>
  </si>
  <si>
    <t>Трыкин Кирилл Петрович</t>
  </si>
  <si>
    <t>23 мая 1986    (М)</t>
  </si>
  <si>
    <t>Данькин Илья Владимирович</t>
  </si>
  <si>
    <t>21 октября 1982 (М)</t>
  </si>
  <si>
    <t>4. Мужчины, весовая категория до 100 кг (по тоннажу);</t>
  </si>
  <si>
    <t>0634</t>
  </si>
  <si>
    <t>Россия, г.Москва, с/к"Терра спорт"</t>
  </si>
  <si>
    <t>Прудников Дмитрий Игоревич</t>
  </si>
  <si>
    <t>26 апреля 1985 (М)</t>
  </si>
  <si>
    <t>Кузьменко Владимир Николаевич</t>
  </si>
  <si>
    <t>12 февраля 1990 (М)</t>
  </si>
  <si>
    <t>Россия, Московская обл, г. Можайск</t>
  </si>
  <si>
    <t>Афанасьев Николай Николаевич</t>
  </si>
  <si>
    <t>27 апреля 1981 (М)</t>
  </si>
  <si>
    <t>Слободенюк Сергей Валерьевич</t>
  </si>
  <si>
    <t>14 июня 1970 (М,В_1)</t>
  </si>
  <si>
    <t>Беляев Олег Львович</t>
  </si>
  <si>
    <t>25 ноября 1944 (М,В_3)</t>
  </si>
  <si>
    <t>Ермиков Юрий Георгиевич</t>
  </si>
  <si>
    <t>25 сентября 1973 (М,В_1)</t>
  </si>
  <si>
    <t>02 февраля 1972 (М,В_1)</t>
  </si>
  <si>
    <t>Тарасиков Евгений Сергеевич</t>
  </si>
  <si>
    <t>15 января 1992 (М)</t>
  </si>
  <si>
    <t>Россия, г.Москва, "Арсенал"</t>
  </si>
  <si>
    <t>5. Мужчины, весовая категория до 110 кг (по тоннажу);</t>
  </si>
  <si>
    <t>Сорокин Станислав Геннадьевич</t>
  </si>
  <si>
    <t>09 апреля 1988 (М)</t>
  </si>
  <si>
    <t>Россия, Московская обл, г. Можайск, "Атлет"</t>
  </si>
  <si>
    <t>Сорокина Е.С.</t>
  </si>
  <si>
    <t>0372</t>
  </si>
  <si>
    <t>Россия, Московская обл, г.Наро_Фоминск, "Moscow ATCC Gym"</t>
  </si>
  <si>
    <t>Чиликин Антон Игоревич</t>
  </si>
  <si>
    <t>25 марта 1992 (М)</t>
  </si>
  <si>
    <t>6. Мужчины, весовая категория св. 110 кг (по тоннажу);</t>
  </si>
  <si>
    <t>Яковина Дмитрий Сергеевич</t>
  </si>
  <si>
    <t>02 апреля 1979 (М)</t>
  </si>
  <si>
    <t>17 ноября 1961 (М, В_2)</t>
  </si>
  <si>
    <t>7. Ветераны - 1 (старше 40 лет) -  абсолютный зачёт по КА;</t>
  </si>
  <si>
    <t>Россия, Московская обл, г.Наро-Фоминск, "Moscow ATCC Gym"</t>
  </si>
  <si>
    <t>8. Ветераны - 2 (старше 50 лет) – абсолютный зачёт по КА;</t>
  </si>
  <si>
    <t>Место/ очки</t>
  </si>
  <si>
    <t>9. Ветераны - 3 (старше 60 лет) – абсолютный зачёт по КА;</t>
  </si>
  <si>
    <t>10. Женщины (открытый зачёт) – абсолютный зачёт по КА.</t>
  </si>
  <si>
    <t>22 января 1993 (Ж)</t>
  </si>
  <si>
    <t>Пенько К.Н.</t>
  </si>
  <si>
    <t>Нефёдов А.В.</t>
  </si>
  <si>
    <t>Боковой судья -стажер</t>
  </si>
  <si>
    <t>Боковой судья-стажер</t>
  </si>
  <si>
    <t>Россия, г. Москва, "Moscow ATCC Gym"</t>
  </si>
  <si>
    <t>Россия, г. Москва, ФГБУ СЛО "Россия"</t>
  </si>
  <si>
    <t>Россия, Архангельская обл, г. Северодвинск, с/к "Богатырь"</t>
  </si>
  <si>
    <t>2_спортивный</t>
  </si>
  <si>
    <t>3_спортивный</t>
  </si>
  <si>
    <t>б/р</t>
  </si>
  <si>
    <t>Фёдоров Илья Игоревич</t>
  </si>
  <si>
    <t>0825</t>
  </si>
  <si>
    <t>0829</t>
  </si>
  <si>
    <t>08 ноября 1976 (М)</t>
  </si>
  <si>
    <t>0631</t>
  </si>
  <si>
    <t>0868</t>
  </si>
  <si>
    <t>0628</t>
  </si>
  <si>
    <t>0840</t>
  </si>
  <si>
    <t>0629</t>
  </si>
  <si>
    <t>0971</t>
  </si>
  <si>
    <t>Россия, Московская обл, Нарофоминский район, д.Софьино</t>
  </si>
  <si>
    <t>0819</t>
  </si>
  <si>
    <t>0363</t>
  </si>
  <si>
    <t>0374</t>
  </si>
  <si>
    <t>0322</t>
  </si>
  <si>
    <t>0626</t>
  </si>
  <si>
    <t>0326</t>
  </si>
  <si>
    <t>0807</t>
  </si>
  <si>
    <t>0973</t>
  </si>
  <si>
    <t>0630</t>
  </si>
  <si>
    <t>0803</t>
  </si>
  <si>
    <t>0797</t>
  </si>
  <si>
    <t>г.Москва, ТерраСпорт Радужный</t>
  </si>
  <si>
    <t>г.Москва, Зеленоград</t>
  </si>
  <si>
    <t>0763</t>
  </si>
  <si>
    <t>0805</t>
  </si>
  <si>
    <t>0970</t>
  </si>
  <si>
    <t>28 мая 1991 (Юниор)</t>
  </si>
  <si>
    <t>0972</t>
  </si>
  <si>
    <t>Россия, Московская обл, г.Апрелевка</t>
  </si>
  <si>
    <t>06 июня 1990 (М)</t>
  </si>
  <si>
    <t>0969</t>
  </si>
  <si>
    <t>Россия, Московская обл, г.Красногорск</t>
  </si>
  <si>
    <t>0780</t>
  </si>
  <si>
    <t>0962</t>
  </si>
  <si>
    <t>0750</t>
  </si>
  <si>
    <t>5.  Ветераны – 1 (старше 40 лет) - вес штанги 55 кг (собст./вес до 75,00 кг);</t>
  </si>
  <si>
    <t>4.  Ветераны – 2 (старше 50 лет), вес штанги 55 кг (общий зачёт);</t>
  </si>
  <si>
    <t>3.  Ветераны – 2 (старше 50 лет), вес штанги 55 кг (вес. кат. до 75 кг);</t>
  </si>
  <si>
    <t>2.  Ветераны – 3 (старше 60 лет), вес штанги 55 кг (общий зачёт);</t>
  </si>
  <si>
    <t>6.  Ветераны – 1 (старше 40 лет) - вес штанги 55 кг (общий зачёт);</t>
  </si>
  <si>
    <t>7.  Мужчины, вес штанги 55 кг (допуск по собст./весу до 75,00 кг);</t>
  </si>
  <si>
    <t>8.  Мужчины, вес штанги 55 кг (общий зачёт);</t>
  </si>
  <si>
    <t>9.  Ветераны – 3 (старше 60 лет), вес штанги 75 кг (общий зачёт);</t>
  </si>
  <si>
    <t>10. Ветераны – 2 (старше 50 лет), вес штанги 75 кг (вес. кат. до 95 кг);</t>
  </si>
  <si>
    <t>11. Ветераны – 2 (старше 50 лет), вес штанги 75 кг (общий зачёт);</t>
  </si>
  <si>
    <t>12.  Ветераны - 1 (старше 40 лет) - вес штанги 75 кг (собст./вес до 95,00 кг);</t>
  </si>
  <si>
    <t>13.  Ветераны – 1 (старше 40 лет) - вес штанги 75 кг (общий зачёт);</t>
  </si>
  <si>
    <t>14.  Мужчины, вес штанги 75 кг (допуск по собст./весу до 95,00 кг);</t>
  </si>
  <si>
    <t>15.  Мужчины, вес штанги 75 кг (общий зачёт);</t>
  </si>
  <si>
    <t>18.  Мужчины, вес штанги 100 кг;</t>
  </si>
  <si>
    <t>17. Ветераны – 1 (старше 40 лет) - вес штанги 100 кг;</t>
  </si>
  <si>
    <t>Статус турнира: Региональный Мастерский                                                                                                     23-24 апреля 2015 г.</t>
  </si>
  <si>
    <r>
      <rPr>
        <b/>
        <sz val="14"/>
        <color indexed="8"/>
        <rFont val="Times New Roman"/>
        <family val="1"/>
      </rPr>
      <t xml:space="preserve">Статус турнира: Региональный Мастерский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16-17 апреля 2015 г.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</si>
</sst>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52" applyNumberFormat="1" applyFont="1" applyBorder="1" applyAlignment="1">
      <alignment horizontal="left" vertical="center" wrapText="1"/>
      <protection/>
    </xf>
    <xf numFmtId="2" fontId="5" fillId="36" borderId="10" xfId="53" applyNumberFormat="1" applyFont="1" applyFill="1" applyBorder="1" applyAlignment="1">
      <alignment horizontal="center" vertical="center" wrapText="1"/>
      <protection/>
    </xf>
    <xf numFmtId="2" fontId="5" fillId="37" borderId="10" xfId="53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8" borderId="10" xfId="52" applyFont="1" applyFill="1" applyBorder="1" applyAlignment="1">
      <alignment horizontal="center" vertical="center" wrapText="1"/>
      <protection/>
    </xf>
    <xf numFmtId="0" fontId="23" fillId="38" borderId="10" xfId="52" applyFont="1" applyFill="1" applyBorder="1" applyAlignment="1">
      <alignment horizontal="center" vertical="center" wrapText="1"/>
      <protection/>
    </xf>
    <xf numFmtId="0" fontId="3" fillId="39" borderId="10" xfId="52" applyFont="1" applyFill="1" applyBorder="1" applyAlignment="1">
      <alignment horizontal="center" vertical="center" wrapText="1"/>
      <protection/>
    </xf>
    <xf numFmtId="0" fontId="23" fillId="39" borderId="10" xfId="52" applyFont="1" applyFill="1" applyBorder="1" applyAlignment="1">
      <alignment horizontal="center" vertical="center" wrapText="1"/>
      <protection/>
    </xf>
    <xf numFmtId="0" fontId="3" fillId="40" borderId="10" xfId="52" applyFont="1" applyFill="1" applyBorder="1" applyAlignment="1">
      <alignment horizontal="center" vertical="center" wrapText="1"/>
      <protection/>
    </xf>
    <xf numFmtId="0" fontId="23" fillId="40" borderId="10" xfId="52" applyFont="1" applyFill="1" applyBorder="1" applyAlignment="1">
      <alignment horizontal="center" vertical="center" wrapText="1"/>
      <protection/>
    </xf>
    <xf numFmtId="0" fontId="3" fillId="40" borderId="12" xfId="52" applyFont="1" applyFill="1" applyBorder="1" applyAlignment="1">
      <alignment horizontal="center" vertical="center" wrapText="1"/>
      <protection/>
    </xf>
    <xf numFmtId="2" fontId="23" fillId="41" borderId="10" xfId="52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justify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9" fillId="38" borderId="10" xfId="52" applyNumberFormat="1" applyFont="1" applyFill="1" applyBorder="1" applyAlignment="1">
      <alignment horizontal="center" vertical="center" wrapText="1"/>
      <protection/>
    </xf>
    <xf numFmtId="0" fontId="24" fillId="38" borderId="10" xfId="52" applyFont="1" applyFill="1" applyBorder="1" applyAlignment="1">
      <alignment horizontal="center" vertical="center" wrapText="1"/>
      <protection/>
    </xf>
    <xf numFmtId="2" fontId="6" fillId="38" borderId="10" xfId="52" applyNumberFormat="1" applyFont="1" applyFill="1" applyBorder="1" applyAlignment="1">
      <alignment horizontal="center" vertical="center" wrapText="1"/>
      <protection/>
    </xf>
    <xf numFmtId="2" fontId="9" fillId="39" borderId="10" xfId="52" applyNumberFormat="1" applyFont="1" applyFill="1" applyBorder="1" applyAlignment="1">
      <alignment horizontal="center" vertical="center" wrapText="1"/>
      <protection/>
    </xf>
    <xf numFmtId="0" fontId="24" fillId="39" borderId="10" xfId="52" applyFont="1" applyFill="1" applyBorder="1" applyAlignment="1">
      <alignment horizontal="center" vertical="center" wrapText="1"/>
      <protection/>
    </xf>
    <xf numFmtId="2" fontId="6" fillId="39" borderId="10" xfId="52" applyNumberFormat="1" applyFont="1" applyFill="1" applyBorder="1" applyAlignment="1">
      <alignment horizontal="center" vertical="center" wrapText="1"/>
      <protection/>
    </xf>
    <xf numFmtId="2" fontId="9" fillId="40" borderId="10" xfId="52" applyNumberFormat="1" applyFont="1" applyFill="1" applyBorder="1" applyAlignment="1">
      <alignment horizontal="center" vertical="center" wrapText="1"/>
      <protection/>
    </xf>
    <xf numFmtId="0" fontId="24" fillId="40" borderId="10" xfId="52" applyFont="1" applyFill="1" applyBorder="1" applyAlignment="1">
      <alignment horizontal="center" vertical="center" wrapText="1"/>
      <protection/>
    </xf>
    <xf numFmtId="2" fontId="6" fillId="40" borderId="12" xfId="52" applyNumberFormat="1" applyFont="1" applyFill="1" applyBorder="1" applyAlignment="1">
      <alignment horizontal="center" vertical="center" wrapText="1"/>
      <protection/>
    </xf>
    <xf numFmtId="2" fontId="25" fillId="42" borderId="10" xfId="52" applyNumberFormat="1" applyFont="1" applyFill="1" applyBorder="1" applyAlignment="1">
      <alignment horizontal="center" vertical="center" wrapText="1"/>
      <protection/>
    </xf>
    <xf numFmtId="0" fontId="58" fillId="0" borderId="10" xfId="52" applyFont="1" applyFill="1" applyBorder="1" applyAlignment="1">
      <alignment horizontal="center" vertical="center" wrapText="1"/>
      <protection/>
    </xf>
    <xf numFmtId="2" fontId="6" fillId="40" borderId="10" xfId="52" applyNumberFormat="1" applyFont="1" applyFill="1" applyBorder="1" applyAlignment="1">
      <alignment horizontal="center" vertical="center" wrapText="1"/>
      <protection/>
    </xf>
    <xf numFmtId="2" fontId="9" fillId="38" borderId="13" xfId="52" applyNumberFormat="1" applyFont="1" applyFill="1" applyBorder="1" applyAlignment="1">
      <alignment horizontal="center" vertical="center" wrapText="1"/>
      <protection/>
    </xf>
    <xf numFmtId="0" fontId="5" fillId="40" borderId="10" xfId="52" applyFont="1" applyFill="1" applyBorder="1" applyAlignment="1">
      <alignment horizontal="center" vertical="center" wrapText="1"/>
      <protection/>
    </xf>
    <xf numFmtId="2" fontId="23" fillId="0" borderId="10" xfId="52" applyNumberFormat="1" applyFont="1" applyFill="1" applyBorder="1" applyAlignment="1">
      <alignment horizontal="center" vertical="center" wrapText="1"/>
      <protection/>
    </xf>
    <xf numFmtId="180" fontId="6" fillId="0" borderId="10" xfId="52" applyNumberFormat="1" applyFont="1" applyFill="1" applyBorder="1" applyAlignment="1">
      <alignment horizontal="center" vertical="center" wrapText="1"/>
      <protection/>
    </xf>
    <xf numFmtId="2" fontId="9" fillId="43" borderId="1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1" fontId="24" fillId="39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7" fillId="44" borderId="10" xfId="52" applyNumberFormat="1" applyFont="1" applyFill="1" applyBorder="1" applyAlignment="1">
      <alignment horizontal="center" vertical="center" wrapText="1"/>
      <protection/>
    </xf>
    <xf numFmtId="49" fontId="7" fillId="45" borderId="10" xfId="52" applyNumberFormat="1" applyFont="1" applyFill="1" applyBorder="1" applyAlignment="1">
      <alignment horizontal="center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80" fontId="6" fillId="46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45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5" fillId="47" borderId="10" xfId="53" applyFont="1" applyFill="1" applyBorder="1" applyAlignment="1">
      <alignment horizontal="center" vertical="center" wrapText="1"/>
      <protection/>
    </xf>
    <xf numFmtId="0" fontId="0" fillId="47" borderId="0" xfId="0" applyFill="1" applyAlignment="1">
      <alignment/>
    </xf>
    <xf numFmtId="0" fontId="19" fillId="0" borderId="0" xfId="0" applyFont="1" applyFill="1" applyAlignment="1">
      <alignment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vertical="center" wrapText="1"/>
    </xf>
    <xf numFmtId="0" fontId="20" fillId="48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4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3" fillId="48" borderId="16" xfId="1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9" fillId="49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zoomScale="80" zoomScaleNormal="80" zoomScalePageLayoutView="0" workbookViewId="0" topLeftCell="A91">
      <selection activeCell="O104" sqref="O104"/>
    </sheetView>
  </sheetViews>
  <sheetFormatPr defaultColWidth="9.140625" defaultRowHeight="15"/>
  <cols>
    <col min="1" max="1" width="5.421875" style="0" customWidth="1"/>
    <col min="2" max="2" width="9.00390625" style="0" customWidth="1"/>
    <col min="3" max="3" width="5.421875" style="0" customWidth="1"/>
    <col min="4" max="4" width="28.7109375" style="0" customWidth="1"/>
    <col min="5" max="5" width="16.140625" style="0" customWidth="1"/>
    <col min="6" max="6" width="11.421875" style="0" customWidth="1"/>
    <col min="7" max="7" width="9.00390625" style="0" customWidth="1"/>
    <col min="8" max="8" width="42.8515625" style="71" customWidth="1"/>
    <col min="9" max="9" width="12.28125" style="0" customWidth="1"/>
    <col min="10" max="11" width="10.7109375" style="0" customWidth="1"/>
    <col min="12" max="12" width="11.7109375" style="0" customWidth="1"/>
    <col min="13" max="14" width="10.7109375" style="0" customWidth="1"/>
    <col min="15" max="15" width="11.57421875" style="0" customWidth="1"/>
    <col min="16" max="16" width="10.7109375" style="0" customWidth="1"/>
    <col min="17" max="17" width="10.140625" style="0" bestFit="1" customWidth="1"/>
    <col min="18" max="18" width="16.28125" style="0" customWidth="1"/>
    <col min="19" max="19" width="12.8515625" style="0" customWidth="1"/>
    <col min="20" max="20" width="27.421875" style="1" customWidth="1"/>
    <col min="21" max="21" width="23.00390625" style="0" customWidth="1"/>
    <col min="22" max="22" width="45.00390625" style="0" customWidth="1"/>
  </cols>
  <sheetData>
    <row r="1" spans="1:21" s="2" customFormat="1" ht="23.25" customHeight="1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37" customFormat="1" ht="33" customHeight="1">
      <c r="A2" s="91" t="s">
        <v>43</v>
      </c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s="37" customFormat="1" ht="19.5" customHeight="1">
      <c r="A3" s="93" t="s">
        <v>44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s="37" customFormat="1" ht="20.25" customHeight="1">
      <c r="A4" s="95" t="s">
        <v>334</v>
      </c>
      <c r="B4" s="95"/>
      <c r="C4" s="95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37" customFormat="1" ht="25.5" customHeight="1">
      <c r="A5" s="96" t="s">
        <v>182</v>
      </c>
      <c r="B5" s="96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s="86" customFormat="1" ht="22.5" customHeight="1">
      <c r="A6" s="97" t="s">
        <v>183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1:22" s="37" customFormat="1" ht="32.25" customHeight="1">
      <c r="A7" s="5" t="s">
        <v>7</v>
      </c>
      <c r="B7" s="38" t="s">
        <v>15</v>
      </c>
      <c r="C7" s="5" t="s">
        <v>184</v>
      </c>
      <c r="D7" s="5" t="s">
        <v>0</v>
      </c>
      <c r="E7" s="6" t="s">
        <v>185</v>
      </c>
      <c r="F7" s="5" t="s">
        <v>9</v>
      </c>
      <c r="G7" s="39" t="s">
        <v>10</v>
      </c>
      <c r="H7" s="40" t="s">
        <v>11</v>
      </c>
      <c r="I7" s="41" t="s">
        <v>12</v>
      </c>
      <c r="J7" s="42" t="s">
        <v>186</v>
      </c>
      <c r="K7" s="41" t="s">
        <v>1</v>
      </c>
      <c r="L7" s="43" t="s">
        <v>12</v>
      </c>
      <c r="M7" s="44" t="s">
        <v>187</v>
      </c>
      <c r="N7" s="43" t="s">
        <v>1</v>
      </c>
      <c r="O7" s="45" t="s">
        <v>12</v>
      </c>
      <c r="P7" s="46" t="s">
        <v>188</v>
      </c>
      <c r="Q7" s="47" t="s">
        <v>1</v>
      </c>
      <c r="R7" s="48" t="s">
        <v>189</v>
      </c>
      <c r="S7" s="5" t="s">
        <v>190</v>
      </c>
      <c r="T7" s="5" t="s">
        <v>191</v>
      </c>
      <c r="U7" s="5" t="s">
        <v>13</v>
      </c>
      <c r="V7" s="49"/>
    </row>
    <row r="8" spans="1:21" s="37" customFormat="1" ht="40.5" customHeight="1">
      <c r="A8" s="6">
        <v>1</v>
      </c>
      <c r="B8" s="50">
        <v>1</v>
      </c>
      <c r="C8" s="6">
        <v>12</v>
      </c>
      <c r="D8" s="9" t="s">
        <v>113</v>
      </c>
      <c r="E8" s="7" t="s">
        <v>114</v>
      </c>
      <c r="F8" s="51">
        <v>67.4</v>
      </c>
      <c r="G8" s="8" t="s">
        <v>192</v>
      </c>
      <c r="H8" s="27" t="s">
        <v>193</v>
      </c>
      <c r="I8" s="52">
        <v>85</v>
      </c>
      <c r="J8" s="53">
        <v>13</v>
      </c>
      <c r="K8" s="54">
        <f>SUM(I8*J8)</f>
        <v>1105</v>
      </c>
      <c r="L8" s="55">
        <v>85</v>
      </c>
      <c r="M8" s="56">
        <v>13</v>
      </c>
      <c r="N8" s="57">
        <f>SUM(L8*M8)</f>
        <v>1105</v>
      </c>
      <c r="O8" s="58">
        <v>85</v>
      </c>
      <c r="P8" s="59">
        <v>13</v>
      </c>
      <c r="Q8" s="60">
        <f>SUM(O8*P8)</f>
        <v>1105</v>
      </c>
      <c r="R8" s="61">
        <f>SUM(K8+N8+Q8)</f>
        <v>3315</v>
      </c>
      <c r="S8" s="51">
        <f>SUM(R8/F8)</f>
        <v>49.18397626112759</v>
      </c>
      <c r="T8" s="62" t="s">
        <v>225</v>
      </c>
      <c r="U8" s="6"/>
    </row>
    <row r="9" spans="1:21" s="37" customFormat="1" ht="40.5" customHeight="1">
      <c r="A9" s="6">
        <v>2</v>
      </c>
      <c r="B9" s="50">
        <v>2</v>
      </c>
      <c r="C9" s="6">
        <v>10</v>
      </c>
      <c r="D9" s="9" t="s">
        <v>141</v>
      </c>
      <c r="E9" s="7" t="s">
        <v>142</v>
      </c>
      <c r="F9" s="51">
        <v>70</v>
      </c>
      <c r="G9" s="74"/>
      <c r="H9" s="27" t="s">
        <v>193</v>
      </c>
      <c r="I9" s="52">
        <v>75</v>
      </c>
      <c r="J9" s="53">
        <v>13</v>
      </c>
      <c r="K9" s="54">
        <f>SUM(I9*J9)</f>
        <v>975</v>
      </c>
      <c r="L9" s="55">
        <v>75</v>
      </c>
      <c r="M9" s="56">
        <v>13</v>
      </c>
      <c r="N9" s="57">
        <f>SUM(L9*M9)</f>
        <v>975</v>
      </c>
      <c r="O9" s="58">
        <v>75</v>
      </c>
      <c r="P9" s="59">
        <v>13</v>
      </c>
      <c r="Q9" s="60">
        <f>SUM(O9*P9)</f>
        <v>975</v>
      </c>
      <c r="R9" s="61">
        <f>SUM(K9+N9+Q9)</f>
        <v>2925</v>
      </c>
      <c r="S9" s="51">
        <f>SUM(R9/F9)</f>
        <v>41.785714285714285</v>
      </c>
      <c r="T9" s="62" t="s">
        <v>4</v>
      </c>
      <c r="U9" s="6"/>
    </row>
    <row r="10" spans="1:21" s="86" customFormat="1" ht="22.5" customHeight="1">
      <c r="A10" s="97" t="s">
        <v>194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</row>
    <row r="11" spans="1:22" s="37" customFormat="1" ht="32.25" customHeight="1">
      <c r="A11" s="5" t="s">
        <v>7</v>
      </c>
      <c r="B11" s="38" t="s">
        <v>15</v>
      </c>
      <c r="C11" s="5" t="s">
        <v>7</v>
      </c>
      <c r="D11" s="5" t="s">
        <v>0</v>
      </c>
      <c r="E11" s="6" t="s">
        <v>185</v>
      </c>
      <c r="F11" s="5" t="s">
        <v>9</v>
      </c>
      <c r="G11" s="39" t="s">
        <v>10</v>
      </c>
      <c r="H11" s="40" t="s">
        <v>11</v>
      </c>
      <c r="I11" s="41" t="s">
        <v>12</v>
      </c>
      <c r="J11" s="42" t="s">
        <v>186</v>
      </c>
      <c r="K11" s="41" t="s">
        <v>1</v>
      </c>
      <c r="L11" s="43" t="s">
        <v>12</v>
      </c>
      <c r="M11" s="44" t="s">
        <v>187</v>
      </c>
      <c r="N11" s="43" t="s">
        <v>1</v>
      </c>
      <c r="O11" s="45" t="s">
        <v>12</v>
      </c>
      <c r="P11" s="46" t="s">
        <v>188</v>
      </c>
      <c r="Q11" s="47" t="s">
        <v>1</v>
      </c>
      <c r="R11" s="48" t="s">
        <v>189</v>
      </c>
      <c r="S11" s="5" t="s">
        <v>190</v>
      </c>
      <c r="T11" s="5" t="s">
        <v>191</v>
      </c>
      <c r="U11" s="5" t="s">
        <v>13</v>
      </c>
      <c r="V11" s="49"/>
    </row>
    <row r="12" spans="1:21" s="37" customFormat="1" ht="40.5" customHeight="1">
      <c r="A12" s="6">
        <v>3</v>
      </c>
      <c r="B12" s="50">
        <v>1</v>
      </c>
      <c r="C12" s="6">
        <v>12</v>
      </c>
      <c r="D12" s="9" t="s">
        <v>281</v>
      </c>
      <c r="E12" s="7" t="s">
        <v>59</v>
      </c>
      <c r="F12" s="51">
        <v>77.6</v>
      </c>
      <c r="G12" s="76" t="s">
        <v>282</v>
      </c>
      <c r="H12" s="27" t="s">
        <v>195</v>
      </c>
      <c r="I12" s="52">
        <v>110</v>
      </c>
      <c r="J12" s="53">
        <v>13</v>
      </c>
      <c r="K12" s="54">
        <f aca="true" t="shared" si="0" ref="K12:K19">SUM(I12*J12)</f>
        <v>1430</v>
      </c>
      <c r="L12" s="55">
        <v>110</v>
      </c>
      <c r="M12" s="56">
        <v>13</v>
      </c>
      <c r="N12" s="57">
        <f aca="true" t="shared" si="1" ref="N12:N19">SUM(L12*M12)</f>
        <v>1430</v>
      </c>
      <c r="O12" s="58">
        <v>110</v>
      </c>
      <c r="P12" s="59">
        <v>12</v>
      </c>
      <c r="Q12" s="60">
        <f aca="true" t="shared" si="2" ref="Q12:Q19">SUM(O12*P12)</f>
        <v>1320</v>
      </c>
      <c r="R12" s="61">
        <f>SUM(K12+N12+Q12)</f>
        <v>4180</v>
      </c>
      <c r="S12" s="51">
        <f>SUM(R12/F12)</f>
        <v>53.8659793814433</v>
      </c>
      <c r="T12" s="62" t="s">
        <v>225</v>
      </c>
      <c r="U12" s="6"/>
    </row>
    <row r="13" spans="1:21" s="37" customFormat="1" ht="40.5" customHeight="1">
      <c r="A13" s="6">
        <v>4</v>
      </c>
      <c r="B13" s="50">
        <v>2</v>
      </c>
      <c r="C13" s="6">
        <v>10</v>
      </c>
      <c r="D13" s="9" t="s">
        <v>196</v>
      </c>
      <c r="E13" s="7" t="s">
        <v>197</v>
      </c>
      <c r="F13" s="51">
        <v>74.2</v>
      </c>
      <c r="G13" s="74"/>
      <c r="H13" s="27" t="s">
        <v>198</v>
      </c>
      <c r="I13" s="52">
        <v>110</v>
      </c>
      <c r="J13" s="53">
        <v>13</v>
      </c>
      <c r="K13" s="54">
        <f t="shared" si="0"/>
        <v>1430</v>
      </c>
      <c r="L13" s="55">
        <v>110</v>
      </c>
      <c r="M13" s="56">
        <v>12</v>
      </c>
      <c r="N13" s="57">
        <f t="shared" si="1"/>
        <v>1320</v>
      </c>
      <c r="O13" s="58">
        <v>110</v>
      </c>
      <c r="P13" s="59">
        <v>11</v>
      </c>
      <c r="Q13" s="60">
        <f t="shared" si="2"/>
        <v>1210</v>
      </c>
      <c r="R13" s="61">
        <f>SUM(K13+N13+Q13)</f>
        <v>3960</v>
      </c>
      <c r="S13" s="51">
        <f>SUM(R13/F13)</f>
        <v>53.36927223719676</v>
      </c>
      <c r="T13" s="62" t="s">
        <v>225</v>
      </c>
      <c r="U13" s="6" t="s">
        <v>25</v>
      </c>
    </row>
    <row r="14" spans="1:21" s="37" customFormat="1" ht="40.5" customHeight="1">
      <c r="A14" s="6">
        <v>5</v>
      </c>
      <c r="B14" s="50">
        <v>3</v>
      </c>
      <c r="C14" s="6">
        <v>9</v>
      </c>
      <c r="D14" s="9" t="s">
        <v>57</v>
      </c>
      <c r="E14" s="7" t="s">
        <v>58</v>
      </c>
      <c r="F14" s="51">
        <v>78.6</v>
      </c>
      <c r="G14" s="77" t="s">
        <v>149</v>
      </c>
      <c r="H14" s="27" t="s">
        <v>199</v>
      </c>
      <c r="I14" s="52">
        <v>100</v>
      </c>
      <c r="J14" s="53">
        <v>13</v>
      </c>
      <c r="K14" s="54">
        <f t="shared" si="0"/>
        <v>1300</v>
      </c>
      <c r="L14" s="55">
        <v>100</v>
      </c>
      <c r="M14" s="56">
        <v>13</v>
      </c>
      <c r="N14" s="57">
        <f t="shared" si="1"/>
        <v>1300</v>
      </c>
      <c r="O14" s="58">
        <v>100</v>
      </c>
      <c r="P14" s="59">
        <v>13</v>
      </c>
      <c r="Q14" s="60">
        <f t="shared" si="2"/>
        <v>1300</v>
      </c>
      <c r="R14" s="61">
        <f aca="true" t="shared" si="3" ref="R14:R19">SUM(K14+N14+Q14)</f>
        <v>3900</v>
      </c>
      <c r="S14" s="51">
        <f aca="true" t="shared" si="4" ref="S14:S19">SUM(R14/F14)</f>
        <v>49.61832061068703</v>
      </c>
      <c r="T14" s="62" t="s">
        <v>225</v>
      </c>
      <c r="U14" s="6"/>
    </row>
    <row r="15" spans="1:21" s="37" customFormat="1" ht="40.5" customHeight="1">
      <c r="A15" s="6">
        <v>6</v>
      </c>
      <c r="B15" s="50">
        <v>4</v>
      </c>
      <c r="C15" s="6">
        <v>8</v>
      </c>
      <c r="D15" s="9" t="s">
        <v>14</v>
      </c>
      <c r="E15" s="7" t="s">
        <v>5</v>
      </c>
      <c r="F15" s="51">
        <v>74.8</v>
      </c>
      <c r="G15" s="77" t="s">
        <v>27</v>
      </c>
      <c r="H15" s="27" t="s">
        <v>34</v>
      </c>
      <c r="I15" s="52">
        <v>95</v>
      </c>
      <c r="J15" s="53">
        <v>13</v>
      </c>
      <c r="K15" s="54">
        <f t="shared" si="0"/>
        <v>1235</v>
      </c>
      <c r="L15" s="55">
        <v>95</v>
      </c>
      <c r="M15" s="56">
        <v>13</v>
      </c>
      <c r="N15" s="57">
        <f t="shared" si="1"/>
        <v>1235</v>
      </c>
      <c r="O15" s="58">
        <v>95</v>
      </c>
      <c r="P15" s="59">
        <v>13</v>
      </c>
      <c r="Q15" s="60">
        <f t="shared" si="2"/>
        <v>1235</v>
      </c>
      <c r="R15" s="61">
        <f t="shared" si="3"/>
        <v>3705</v>
      </c>
      <c r="S15" s="51">
        <f t="shared" si="4"/>
        <v>49.532085561497325</v>
      </c>
      <c r="T15" s="62" t="s">
        <v>4</v>
      </c>
      <c r="U15" s="6" t="s">
        <v>36</v>
      </c>
    </row>
    <row r="16" spans="1:21" s="37" customFormat="1" ht="40.5" customHeight="1">
      <c r="A16" s="6">
        <v>7</v>
      </c>
      <c r="B16" s="50">
        <v>5</v>
      </c>
      <c r="C16" s="6">
        <v>7</v>
      </c>
      <c r="D16" s="9" t="s">
        <v>3</v>
      </c>
      <c r="E16" s="7" t="s">
        <v>6</v>
      </c>
      <c r="F16" s="51">
        <v>79.8</v>
      </c>
      <c r="G16" s="77" t="s">
        <v>29</v>
      </c>
      <c r="H16" s="27" t="s">
        <v>34</v>
      </c>
      <c r="I16" s="52">
        <v>85</v>
      </c>
      <c r="J16" s="53">
        <v>13</v>
      </c>
      <c r="K16" s="54">
        <f t="shared" si="0"/>
        <v>1105</v>
      </c>
      <c r="L16" s="55">
        <v>85</v>
      </c>
      <c r="M16" s="56">
        <v>13</v>
      </c>
      <c r="N16" s="57">
        <f t="shared" si="1"/>
        <v>1105</v>
      </c>
      <c r="O16" s="58">
        <v>85</v>
      </c>
      <c r="P16" s="59">
        <v>13</v>
      </c>
      <c r="Q16" s="60">
        <f t="shared" si="2"/>
        <v>1105</v>
      </c>
      <c r="R16" s="61">
        <f t="shared" si="3"/>
        <v>3315</v>
      </c>
      <c r="S16" s="51">
        <f t="shared" si="4"/>
        <v>41.54135338345865</v>
      </c>
      <c r="T16" s="62" t="s">
        <v>4</v>
      </c>
      <c r="U16" s="6" t="s">
        <v>25</v>
      </c>
    </row>
    <row r="17" spans="1:21" s="37" customFormat="1" ht="40.5" customHeight="1">
      <c r="A17" s="6">
        <v>8</v>
      </c>
      <c r="B17" s="50">
        <v>6</v>
      </c>
      <c r="C17" s="6">
        <v>6</v>
      </c>
      <c r="D17" s="9" t="s">
        <v>91</v>
      </c>
      <c r="E17" s="7" t="s">
        <v>154</v>
      </c>
      <c r="F17" s="51">
        <v>75.9</v>
      </c>
      <c r="G17" s="77" t="s">
        <v>174</v>
      </c>
      <c r="H17" s="27" t="s">
        <v>34</v>
      </c>
      <c r="I17" s="52">
        <v>82.5</v>
      </c>
      <c r="J17" s="53">
        <v>13</v>
      </c>
      <c r="K17" s="54">
        <f t="shared" si="0"/>
        <v>1072.5</v>
      </c>
      <c r="L17" s="55">
        <v>82.5</v>
      </c>
      <c r="M17" s="56">
        <v>13</v>
      </c>
      <c r="N17" s="57">
        <f t="shared" si="1"/>
        <v>1072.5</v>
      </c>
      <c r="O17" s="58">
        <v>82.5</v>
      </c>
      <c r="P17" s="59">
        <v>13</v>
      </c>
      <c r="Q17" s="60">
        <f t="shared" si="2"/>
        <v>1072.5</v>
      </c>
      <c r="R17" s="61">
        <f t="shared" si="3"/>
        <v>3217.5</v>
      </c>
      <c r="S17" s="51">
        <f t="shared" si="4"/>
        <v>42.391304347826086</v>
      </c>
      <c r="T17" s="62" t="s">
        <v>4</v>
      </c>
      <c r="U17" s="6"/>
    </row>
    <row r="18" spans="1:21" s="37" customFormat="1" ht="40.5" customHeight="1">
      <c r="A18" s="6">
        <v>9</v>
      </c>
      <c r="B18" s="50">
        <v>7</v>
      </c>
      <c r="C18" s="6">
        <v>5</v>
      </c>
      <c r="D18" s="9" t="s">
        <v>200</v>
      </c>
      <c r="E18" s="7" t="s">
        <v>201</v>
      </c>
      <c r="F18" s="51">
        <v>79.2</v>
      </c>
      <c r="G18" s="76" t="s">
        <v>283</v>
      </c>
      <c r="H18" s="27" t="s">
        <v>34</v>
      </c>
      <c r="I18" s="52">
        <v>77.5</v>
      </c>
      <c r="J18" s="53">
        <v>13</v>
      </c>
      <c r="K18" s="54">
        <f t="shared" si="0"/>
        <v>1007.5</v>
      </c>
      <c r="L18" s="55">
        <v>80</v>
      </c>
      <c r="M18" s="56">
        <v>13</v>
      </c>
      <c r="N18" s="57">
        <f t="shared" si="1"/>
        <v>1040</v>
      </c>
      <c r="O18" s="58">
        <v>80</v>
      </c>
      <c r="P18" s="59">
        <v>13</v>
      </c>
      <c r="Q18" s="60">
        <f t="shared" si="2"/>
        <v>1040</v>
      </c>
      <c r="R18" s="61">
        <f t="shared" si="3"/>
        <v>3087.5</v>
      </c>
      <c r="S18" s="51">
        <f t="shared" si="4"/>
        <v>38.983585858585855</v>
      </c>
      <c r="T18" s="62" t="s">
        <v>278</v>
      </c>
      <c r="U18" s="6" t="s">
        <v>35</v>
      </c>
    </row>
    <row r="19" spans="1:21" s="37" customFormat="1" ht="40.5" customHeight="1">
      <c r="A19" s="6">
        <v>10</v>
      </c>
      <c r="B19" s="50">
        <v>8</v>
      </c>
      <c r="C19" s="6">
        <v>4</v>
      </c>
      <c r="D19" s="9" t="s">
        <v>202</v>
      </c>
      <c r="E19" s="7" t="s">
        <v>284</v>
      </c>
      <c r="F19" s="51">
        <v>73.4</v>
      </c>
      <c r="G19" s="76" t="s">
        <v>285</v>
      </c>
      <c r="H19" s="27" t="s">
        <v>203</v>
      </c>
      <c r="I19" s="52">
        <v>70</v>
      </c>
      <c r="J19" s="53">
        <v>13</v>
      </c>
      <c r="K19" s="54">
        <f t="shared" si="0"/>
        <v>910</v>
      </c>
      <c r="L19" s="55">
        <v>72.5</v>
      </c>
      <c r="M19" s="56">
        <v>13</v>
      </c>
      <c r="N19" s="57">
        <f t="shared" si="1"/>
        <v>942.5</v>
      </c>
      <c r="O19" s="58">
        <v>72.5</v>
      </c>
      <c r="P19" s="59">
        <v>13</v>
      </c>
      <c r="Q19" s="60">
        <f t="shared" si="2"/>
        <v>942.5</v>
      </c>
      <c r="R19" s="61">
        <f t="shared" si="3"/>
        <v>2795</v>
      </c>
      <c r="S19" s="51">
        <f t="shared" si="4"/>
        <v>38.07901907356948</v>
      </c>
      <c r="T19" s="62" t="s">
        <v>279</v>
      </c>
      <c r="U19" s="6" t="s">
        <v>25</v>
      </c>
    </row>
    <row r="20" spans="1:21" s="86" customFormat="1" ht="22.5" customHeight="1">
      <c r="A20" s="97" t="s">
        <v>204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</row>
    <row r="21" spans="1:21" s="37" customFormat="1" ht="32.25" customHeight="1">
      <c r="A21" s="5" t="s">
        <v>7</v>
      </c>
      <c r="B21" s="38" t="s">
        <v>15</v>
      </c>
      <c r="C21" s="5" t="s">
        <v>7</v>
      </c>
      <c r="D21" s="5" t="s">
        <v>0</v>
      </c>
      <c r="E21" s="6" t="s">
        <v>185</v>
      </c>
      <c r="F21" s="5" t="s">
        <v>9</v>
      </c>
      <c r="G21" s="39" t="s">
        <v>10</v>
      </c>
      <c r="H21" s="40" t="s">
        <v>11</v>
      </c>
      <c r="I21" s="41" t="s">
        <v>12</v>
      </c>
      <c r="J21" s="42" t="s">
        <v>186</v>
      </c>
      <c r="K21" s="41" t="s">
        <v>1</v>
      </c>
      <c r="L21" s="43" t="s">
        <v>12</v>
      </c>
      <c r="M21" s="44" t="s">
        <v>187</v>
      </c>
      <c r="N21" s="43" t="s">
        <v>1</v>
      </c>
      <c r="O21" s="45" t="s">
        <v>12</v>
      </c>
      <c r="P21" s="46" t="s">
        <v>188</v>
      </c>
      <c r="Q21" s="47" t="s">
        <v>1</v>
      </c>
      <c r="R21" s="48" t="s">
        <v>189</v>
      </c>
      <c r="S21" s="5" t="s">
        <v>190</v>
      </c>
      <c r="T21" s="5" t="s">
        <v>191</v>
      </c>
      <c r="U21" s="5" t="s">
        <v>13</v>
      </c>
    </row>
    <row r="22" spans="1:21" s="37" customFormat="1" ht="38.25" customHeight="1">
      <c r="A22" s="6">
        <v>11</v>
      </c>
      <c r="B22" s="50">
        <v>1</v>
      </c>
      <c r="C22" s="6">
        <v>12</v>
      </c>
      <c r="D22" s="9" t="s">
        <v>205</v>
      </c>
      <c r="E22" s="7" t="s">
        <v>206</v>
      </c>
      <c r="F22" s="51">
        <v>85.1</v>
      </c>
      <c r="G22" s="75"/>
      <c r="H22" s="27" t="s">
        <v>207</v>
      </c>
      <c r="I22" s="52">
        <v>132.5</v>
      </c>
      <c r="J22" s="53">
        <v>13</v>
      </c>
      <c r="K22" s="54">
        <f aca="true" t="shared" si="5" ref="K22:K35">SUM(I22*J22)</f>
        <v>1722.5</v>
      </c>
      <c r="L22" s="55">
        <v>132.5</v>
      </c>
      <c r="M22" s="56">
        <v>13</v>
      </c>
      <c r="N22" s="57">
        <f aca="true" t="shared" si="6" ref="N22:N35">SUM(L22*M22)</f>
        <v>1722.5</v>
      </c>
      <c r="O22" s="58">
        <v>132.5</v>
      </c>
      <c r="P22" s="59">
        <v>13</v>
      </c>
      <c r="Q22" s="60">
        <f aca="true" t="shared" si="7" ref="Q22:Q35">SUM(O22*P22)</f>
        <v>1722.5</v>
      </c>
      <c r="R22" s="61">
        <f>SUM(K22+N22+Q22)</f>
        <v>5167.5</v>
      </c>
      <c r="S22" s="51">
        <f>SUM(R22/F22)</f>
        <v>60.72267920094007</v>
      </c>
      <c r="T22" s="6" t="s">
        <v>42</v>
      </c>
      <c r="U22" s="6" t="s">
        <v>208</v>
      </c>
    </row>
    <row r="23" spans="1:21" s="37" customFormat="1" ht="38.25" customHeight="1">
      <c r="A23" s="6">
        <v>12</v>
      </c>
      <c r="B23" s="50">
        <v>2</v>
      </c>
      <c r="C23" s="6">
        <v>10</v>
      </c>
      <c r="D23" s="9" t="s">
        <v>209</v>
      </c>
      <c r="E23" s="7" t="s">
        <v>210</v>
      </c>
      <c r="F23" s="51">
        <v>85.7</v>
      </c>
      <c r="G23" s="8" t="s">
        <v>286</v>
      </c>
      <c r="H23" s="27" t="s">
        <v>211</v>
      </c>
      <c r="I23" s="52">
        <v>125</v>
      </c>
      <c r="J23" s="53">
        <v>13</v>
      </c>
      <c r="K23" s="54">
        <f t="shared" si="5"/>
        <v>1625</v>
      </c>
      <c r="L23" s="55">
        <v>125</v>
      </c>
      <c r="M23" s="56">
        <v>13</v>
      </c>
      <c r="N23" s="57">
        <f t="shared" si="6"/>
        <v>1625</v>
      </c>
      <c r="O23" s="58">
        <v>125</v>
      </c>
      <c r="P23" s="59">
        <v>13</v>
      </c>
      <c r="Q23" s="60">
        <f t="shared" si="7"/>
        <v>1625</v>
      </c>
      <c r="R23" s="61">
        <f>SUM(K23+N23+Q23)</f>
        <v>4875</v>
      </c>
      <c r="S23" s="51">
        <f aca="true" t="shared" si="8" ref="S23:S32">SUM(R23/F23)</f>
        <v>56.88448074679113</v>
      </c>
      <c r="T23" s="6" t="s">
        <v>42</v>
      </c>
      <c r="U23" s="6"/>
    </row>
    <row r="24" spans="1:21" s="37" customFormat="1" ht="38.25" customHeight="1">
      <c r="A24" s="6">
        <v>13</v>
      </c>
      <c r="B24" s="50">
        <v>3</v>
      </c>
      <c r="C24" s="6">
        <v>9</v>
      </c>
      <c r="D24" s="9" t="s">
        <v>212</v>
      </c>
      <c r="E24" s="7" t="s">
        <v>213</v>
      </c>
      <c r="F24" s="51">
        <v>85.7</v>
      </c>
      <c r="G24" s="74"/>
      <c r="H24" s="27" t="s">
        <v>199</v>
      </c>
      <c r="I24" s="52">
        <v>120</v>
      </c>
      <c r="J24" s="53">
        <v>13</v>
      </c>
      <c r="K24" s="54">
        <f t="shared" si="5"/>
        <v>1560</v>
      </c>
      <c r="L24" s="55">
        <v>120</v>
      </c>
      <c r="M24" s="56">
        <v>13</v>
      </c>
      <c r="N24" s="57">
        <f t="shared" si="6"/>
        <v>1560</v>
      </c>
      <c r="O24" s="58">
        <v>120</v>
      </c>
      <c r="P24" s="59">
        <v>13</v>
      </c>
      <c r="Q24" s="60">
        <f t="shared" si="7"/>
        <v>1560</v>
      </c>
      <c r="R24" s="61">
        <f aca="true" t="shared" si="9" ref="R24:R35">SUM(K24+N24+Q24)</f>
        <v>4680</v>
      </c>
      <c r="S24" s="51">
        <f t="shared" si="8"/>
        <v>54.60910151691949</v>
      </c>
      <c r="T24" s="6" t="s">
        <v>225</v>
      </c>
      <c r="U24" s="6"/>
    </row>
    <row r="25" spans="1:21" s="37" customFormat="1" ht="38.25" customHeight="1">
      <c r="A25" s="6">
        <v>14</v>
      </c>
      <c r="B25" s="50">
        <v>4</v>
      </c>
      <c r="C25" s="6">
        <v>8</v>
      </c>
      <c r="D25" s="9" t="s">
        <v>214</v>
      </c>
      <c r="E25" s="7" t="s">
        <v>215</v>
      </c>
      <c r="F25" s="51">
        <v>88</v>
      </c>
      <c r="G25" s="76" t="s">
        <v>216</v>
      </c>
      <c r="H25" s="27" t="s">
        <v>34</v>
      </c>
      <c r="I25" s="52">
        <v>110</v>
      </c>
      <c r="J25" s="53">
        <v>13</v>
      </c>
      <c r="K25" s="54">
        <f t="shared" si="5"/>
        <v>1430</v>
      </c>
      <c r="L25" s="55">
        <v>110</v>
      </c>
      <c r="M25" s="56">
        <v>13</v>
      </c>
      <c r="N25" s="57">
        <f t="shared" si="6"/>
        <v>1430</v>
      </c>
      <c r="O25" s="58">
        <v>110</v>
      </c>
      <c r="P25" s="59">
        <v>13</v>
      </c>
      <c r="Q25" s="60">
        <f t="shared" si="7"/>
        <v>1430</v>
      </c>
      <c r="R25" s="61">
        <f t="shared" si="9"/>
        <v>4290</v>
      </c>
      <c r="S25" s="51">
        <f t="shared" si="8"/>
        <v>48.75</v>
      </c>
      <c r="T25" s="6" t="s">
        <v>225</v>
      </c>
      <c r="U25" s="6" t="s">
        <v>36</v>
      </c>
    </row>
    <row r="26" spans="1:21" s="37" customFormat="1" ht="38.25" customHeight="1">
      <c r="A26" s="6">
        <v>15</v>
      </c>
      <c r="B26" s="50">
        <v>5</v>
      </c>
      <c r="C26" s="6">
        <v>7</v>
      </c>
      <c r="D26" s="9" t="s">
        <v>217</v>
      </c>
      <c r="E26" s="7" t="s">
        <v>218</v>
      </c>
      <c r="F26" s="51">
        <v>87.7</v>
      </c>
      <c r="G26" s="74"/>
      <c r="H26" s="26" t="s">
        <v>40</v>
      </c>
      <c r="I26" s="52">
        <v>110</v>
      </c>
      <c r="J26" s="53">
        <v>13</v>
      </c>
      <c r="K26" s="54">
        <f t="shared" si="5"/>
        <v>1430</v>
      </c>
      <c r="L26" s="55">
        <v>107.5</v>
      </c>
      <c r="M26" s="56">
        <v>12</v>
      </c>
      <c r="N26" s="57">
        <f t="shared" si="6"/>
        <v>1290</v>
      </c>
      <c r="O26" s="58">
        <v>107.5</v>
      </c>
      <c r="P26" s="59">
        <v>10</v>
      </c>
      <c r="Q26" s="63">
        <f t="shared" si="7"/>
        <v>1075</v>
      </c>
      <c r="R26" s="61">
        <f t="shared" si="9"/>
        <v>3795</v>
      </c>
      <c r="S26" s="51">
        <f t="shared" si="8"/>
        <v>43.27251995438996</v>
      </c>
      <c r="T26" s="6" t="s">
        <v>4</v>
      </c>
      <c r="U26" s="6"/>
    </row>
    <row r="27" spans="1:21" s="37" customFormat="1" ht="38.25" customHeight="1">
      <c r="A27" s="6">
        <v>16</v>
      </c>
      <c r="B27" s="50">
        <v>6</v>
      </c>
      <c r="C27" s="6">
        <v>6</v>
      </c>
      <c r="D27" s="9" t="s">
        <v>219</v>
      </c>
      <c r="E27" s="7" t="s">
        <v>220</v>
      </c>
      <c r="F27" s="51">
        <v>88.7</v>
      </c>
      <c r="G27" s="76" t="s">
        <v>287</v>
      </c>
      <c r="H27" s="26" t="s">
        <v>221</v>
      </c>
      <c r="I27" s="52">
        <v>105</v>
      </c>
      <c r="J27" s="53">
        <v>12</v>
      </c>
      <c r="K27" s="54">
        <f t="shared" si="5"/>
        <v>1260</v>
      </c>
      <c r="L27" s="55">
        <v>100</v>
      </c>
      <c r="M27" s="56">
        <v>13</v>
      </c>
      <c r="N27" s="57">
        <f t="shared" si="6"/>
        <v>1300</v>
      </c>
      <c r="O27" s="58">
        <v>90</v>
      </c>
      <c r="P27" s="59">
        <v>13</v>
      </c>
      <c r="Q27" s="63">
        <f t="shared" si="7"/>
        <v>1170</v>
      </c>
      <c r="R27" s="61">
        <f t="shared" si="9"/>
        <v>3730</v>
      </c>
      <c r="S27" s="51">
        <f t="shared" si="8"/>
        <v>42.05186020293123</v>
      </c>
      <c r="T27" s="6" t="s">
        <v>4</v>
      </c>
      <c r="U27" s="6" t="s">
        <v>36</v>
      </c>
    </row>
    <row r="28" spans="1:21" s="37" customFormat="1" ht="38.25" customHeight="1">
      <c r="A28" s="6">
        <v>17</v>
      </c>
      <c r="B28" s="50">
        <v>7</v>
      </c>
      <c r="C28" s="6">
        <v>5</v>
      </c>
      <c r="D28" s="9" t="s">
        <v>222</v>
      </c>
      <c r="E28" s="7" t="s">
        <v>223</v>
      </c>
      <c r="F28" s="51">
        <v>88.8</v>
      </c>
      <c r="G28" s="74"/>
      <c r="H28" s="27" t="s">
        <v>34</v>
      </c>
      <c r="I28" s="52">
        <v>90</v>
      </c>
      <c r="J28" s="53">
        <v>13</v>
      </c>
      <c r="K28" s="54">
        <f t="shared" si="5"/>
        <v>1170</v>
      </c>
      <c r="L28" s="55">
        <v>90</v>
      </c>
      <c r="M28" s="56">
        <v>13</v>
      </c>
      <c r="N28" s="57">
        <f t="shared" si="6"/>
        <v>1170</v>
      </c>
      <c r="O28" s="58">
        <v>90</v>
      </c>
      <c r="P28" s="59">
        <v>12</v>
      </c>
      <c r="Q28" s="63">
        <f t="shared" si="7"/>
        <v>1080</v>
      </c>
      <c r="R28" s="61">
        <f t="shared" si="9"/>
        <v>3420</v>
      </c>
      <c r="S28" s="51">
        <f t="shared" si="8"/>
        <v>38.513513513513516</v>
      </c>
      <c r="T28" s="6" t="s">
        <v>278</v>
      </c>
      <c r="U28" s="6"/>
    </row>
    <row r="29" spans="1:21" s="37" customFormat="1" ht="38.25" customHeight="1">
      <c r="A29" s="6">
        <v>18</v>
      </c>
      <c r="B29" s="50">
        <v>8</v>
      </c>
      <c r="C29" s="6">
        <v>4</v>
      </c>
      <c r="D29" s="9" t="s">
        <v>224</v>
      </c>
      <c r="E29" s="7" t="s">
        <v>140</v>
      </c>
      <c r="F29" s="51">
        <v>88.6</v>
      </c>
      <c r="G29" s="77" t="s">
        <v>177</v>
      </c>
      <c r="H29" s="27" t="s">
        <v>34</v>
      </c>
      <c r="I29" s="52">
        <v>85</v>
      </c>
      <c r="J29" s="53">
        <v>13</v>
      </c>
      <c r="K29" s="54">
        <f t="shared" si="5"/>
        <v>1105</v>
      </c>
      <c r="L29" s="55">
        <v>85</v>
      </c>
      <c r="M29" s="56">
        <v>13</v>
      </c>
      <c r="N29" s="57">
        <f t="shared" si="6"/>
        <v>1105</v>
      </c>
      <c r="O29" s="58">
        <v>87.5</v>
      </c>
      <c r="P29" s="59">
        <v>13</v>
      </c>
      <c r="Q29" s="63">
        <f t="shared" si="7"/>
        <v>1137.5</v>
      </c>
      <c r="R29" s="61">
        <f t="shared" si="9"/>
        <v>3347.5</v>
      </c>
      <c r="S29" s="51">
        <f t="shared" si="8"/>
        <v>37.78216704288939</v>
      </c>
      <c r="T29" s="6" t="s">
        <v>278</v>
      </c>
      <c r="U29" s="6" t="s">
        <v>36</v>
      </c>
    </row>
    <row r="30" spans="1:21" s="37" customFormat="1" ht="38.25" customHeight="1">
      <c r="A30" s="6">
        <v>19</v>
      </c>
      <c r="B30" s="50">
        <v>9</v>
      </c>
      <c r="C30" s="6">
        <v>3</v>
      </c>
      <c r="D30" s="9" t="s">
        <v>226</v>
      </c>
      <c r="E30" s="7" t="s">
        <v>153</v>
      </c>
      <c r="F30" s="51">
        <v>86.5</v>
      </c>
      <c r="G30" s="74"/>
      <c r="H30" s="27" t="s">
        <v>193</v>
      </c>
      <c r="I30" s="52">
        <v>80</v>
      </c>
      <c r="J30" s="53">
        <v>13</v>
      </c>
      <c r="K30" s="54">
        <f t="shared" si="5"/>
        <v>1040</v>
      </c>
      <c r="L30" s="55">
        <v>82.5</v>
      </c>
      <c r="M30" s="56">
        <v>13</v>
      </c>
      <c r="N30" s="57">
        <f t="shared" si="6"/>
        <v>1072.5</v>
      </c>
      <c r="O30" s="58">
        <v>82.5</v>
      </c>
      <c r="P30" s="59">
        <v>13</v>
      </c>
      <c r="Q30" s="63">
        <f t="shared" si="7"/>
        <v>1072.5</v>
      </c>
      <c r="R30" s="61">
        <f t="shared" si="9"/>
        <v>3185</v>
      </c>
      <c r="S30" s="51">
        <f t="shared" si="8"/>
        <v>36.820809248554916</v>
      </c>
      <c r="T30" s="6" t="s">
        <v>279</v>
      </c>
      <c r="U30" s="6"/>
    </row>
    <row r="31" spans="1:21" s="37" customFormat="1" ht="38.25" customHeight="1">
      <c r="A31" s="6">
        <v>20</v>
      </c>
      <c r="B31" s="50">
        <v>10</v>
      </c>
      <c r="C31" s="6">
        <v>2</v>
      </c>
      <c r="D31" s="9" t="s">
        <v>227</v>
      </c>
      <c r="E31" s="7" t="s">
        <v>228</v>
      </c>
      <c r="F31" s="51">
        <v>87.2</v>
      </c>
      <c r="G31" s="77" t="s">
        <v>288</v>
      </c>
      <c r="H31" s="27" t="s">
        <v>26</v>
      </c>
      <c r="I31" s="52">
        <v>80</v>
      </c>
      <c r="J31" s="53">
        <v>13</v>
      </c>
      <c r="K31" s="54">
        <f t="shared" si="5"/>
        <v>1040</v>
      </c>
      <c r="L31" s="55">
        <v>80</v>
      </c>
      <c r="M31" s="56">
        <v>13</v>
      </c>
      <c r="N31" s="57">
        <f t="shared" si="6"/>
        <v>1040</v>
      </c>
      <c r="O31" s="58">
        <v>80</v>
      </c>
      <c r="P31" s="59">
        <v>13</v>
      </c>
      <c r="Q31" s="63">
        <f t="shared" si="7"/>
        <v>1040</v>
      </c>
      <c r="R31" s="61">
        <f t="shared" si="9"/>
        <v>3120</v>
      </c>
      <c r="S31" s="51">
        <f t="shared" si="8"/>
        <v>35.77981651376147</v>
      </c>
      <c r="T31" s="6" t="s">
        <v>279</v>
      </c>
      <c r="U31" s="6"/>
    </row>
    <row r="32" spans="1:21" s="37" customFormat="1" ht="38.25" customHeight="1">
      <c r="A32" s="6">
        <v>21</v>
      </c>
      <c r="B32" s="50">
        <v>11</v>
      </c>
      <c r="C32" s="6">
        <v>1</v>
      </c>
      <c r="D32" s="9" t="s">
        <v>229</v>
      </c>
      <c r="E32" s="7" t="s">
        <v>230</v>
      </c>
      <c r="F32" s="51">
        <v>89.8</v>
      </c>
      <c r="G32" s="74"/>
      <c r="H32" s="27" t="s">
        <v>193</v>
      </c>
      <c r="I32" s="52">
        <v>90</v>
      </c>
      <c r="J32" s="53">
        <v>13</v>
      </c>
      <c r="K32" s="54">
        <f t="shared" si="5"/>
        <v>1170</v>
      </c>
      <c r="L32" s="55">
        <v>90</v>
      </c>
      <c r="M32" s="56">
        <v>10</v>
      </c>
      <c r="N32" s="57">
        <f t="shared" si="6"/>
        <v>900</v>
      </c>
      <c r="O32" s="58">
        <v>85</v>
      </c>
      <c r="P32" s="59">
        <v>12</v>
      </c>
      <c r="Q32" s="63">
        <f t="shared" si="7"/>
        <v>1020</v>
      </c>
      <c r="R32" s="61">
        <f t="shared" si="9"/>
        <v>3090</v>
      </c>
      <c r="S32" s="51">
        <f t="shared" si="8"/>
        <v>34.4097995545657</v>
      </c>
      <c r="T32" s="6" t="s">
        <v>279</v>
      </c>
      <c r="U32" s="6"/>
    </row>
    <row r="33" spans="1:21" s="37" customFormat="1" ht="38.25" customHeight="1">
      <c r="A33" s="6">
        <v>22</v>
      </c>
      <c r="B33" s="50">
        <v>12</v>
      </c>
      <c r="C33" s="6">
        <v>1</v>
      </c>
      <c r="D33" s="9" t="s">
        <v>87</v>
      </c>
      <c r="E33" s="18" t="s">
        <v>88</v>
      </c>
      <c r="F33" s="51">
        <v>88.9</v>
      </c>
      <c r="G33" s="77" t="s">
        <v>90</v>
      </c>
      <c r="H33" s="26" t="s">
        <v>89</v>
      </c>
      <c r="I33" s="52">
        <v>87.5</v>
      </c>
      <c r="J33" s="53">
        <v>10</v>
      </c>
      <c r="K33" s="54">
        <f t="shared" si="5"/>
        <v>875</v>
      </c>
      <c r="L33" s="55">
        <v>85</v>
      </c>
      <c r="M33" s="56">
        <v>13</v>
      </c>
      <c r="N33" s="57">
        <f t="shared" si="6"/>
        <v>1105</v>
      </c>
      <c r="O33" s="58">
        <v>85</v>
      </c>
      <c r="P33" s="59">
        <v>13</v>
      </c>
      <c r="Q33" s="63">
        <f t="shared" si="7"/>
        <v>1105</v>
      </c>
      <c r="R33" s="61">
        <f t="shared" si="9"/>
        <v>3085</v>
      </c>
      <c r="S33" s="51">
        <f>SUM(R33/F33)</f>
        <v>34.701912260967376</v>
      </c>
      <c r="T33" s="6" t="s">
        <v>279</v>
      </c>
      <c r="U33" s="24" t="s">
        <v>25</v>
      </c>
    </row>
    <row r="34" spans="1:21" s="37" customFormat="1" ht="38.25" customHeight="1">
      <c r="A34" s="6">
        <v>23</v>
      </c>
      <c r="B34" s="50">
        <v>13</v>
      </c>
      <c r="C34" s="6">
        <v>1</v>
      </c>
      <c r="D34" s="9" t="s">
        <v>144</v>
      </c>
      <c r="E34" s="18" t="s">
        <v>145</v>
      </c>
      <c r="F34" s="51">
        <v>84.2</v>
      </c>
      <c r="G34" s="76" t="s">
        <v>289</v>
      </c>
      <c r="H34" s="27" t="s">
        <v>203</v>
      </c>
      <c r="I34" s="52">
        <v>65</v>
      </c>
      <c r="J34" s="53">
        <v>13</v>
      </c>
      <c r="K34" s="54">
        <f t="shared" si="5"/>
        <v>845</v>
      </c>
      <c r="L34" s="55">
        <v>67.5</v>
      </c>
      <c r="M34" s="56">
        <v>13</v>
      </c>
      <c r="N34" s="57">
        <f t="shared" si="6"/>
        <v>877.5</v>
      </c>
      <c r="O34" s="58">
        <v>67.5</v>
      </c>
      <c r="P34" s="59">
        <v>12</v>
      </c>
      <c r="Q34" s="63">
        <f t="shared" si="7"/>
        <v>810</v>
      </c>
      <c r="R34" s="61">
        <f t="shared" si="9"/>
        <v>2532.5</v>
      </c>
      <c r="S34" s="51">
        <f>SUM(R34/F34)</f>
        <v>30.077197149643705</v>
      </c>
      <c r="T34" s="6" t="s">
        <v>280</v>
      </c>
      <c r="U34" s="24" t="s">
        <v>25</v>
      </c>
    </row>
    <row r="35" spans="1:21" s="37" customFormat="1" ht="38.25" customHeight="1">
      <c r="A35" s="6">
        <v>24</v>
      </c>
      <c r="B35" s="50">
        <v>14</v>
      </c>
      <c r="C35" s="6">
        <v>1</v>
      </c>
      <c r="D35" s="9" t="s">
        <v>147</v>
      </c>
      <c r="E35" s="7" t="s">
        <v>148</v>
      </c>
      <c r="F35" s="51">
        <v>87.3</v>
      </c>
      <c r="G35" s="74"/>
      <c r="H35" s="27" t="s">
        <v>203</v>
      </c>
      <c r="I35" s="52">
        <v>50</v>
      </c>
      <c r="J35" s="53">
        <v>0</v>
      </c>
      <c r="K35" s="54">
        <f t="shared" si="5"/>
        <v>0</v>
      </c>
      <c r="L35" s="55">
        <v>50</v>
      </c>
      <c r="M35" s="56">
        <v>13</v>
      </c>
      <c r="N35" s="57">
        <f t="shared" si="6"/>
        <v>650</v>
      </c>
      <c r="O35" s="58">
        <v>50</v>
      </c>
      <c r="P35" s="59">
        <v>0</v>
      </c>
      <c r="Q35" s="63">
        <f t="shared" si="7"/>
        <v>0</v>
      </c>
      <c r="R35" s="61">
        <f t="shared" si="9"/>
        <v>650</v>
      </c>
      <c r="S35" s="51">
        <f>SUM(R35/F35)</f>
        <v>7.445589919816724</v>
      </c>
      <c r="T35" s="6" t="s">
        <v>280</v>
      </c>
      <c r="U35" s="24" t="s">
        <v>25</v>
      </c>
    </row>
    <row r="36" spans="1:21" s="86" customFormat="1" ht="22.5" customHeight="1">
      <c r="A36" s="97" t="s">
        <v>231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</row>
    <row r="37" spans="1:21" s="37" customFormat="1" ht="32.25" customHeight="1">
      <c r="A37" s="5" t="s">
        <v>7</v>
      </c>
      <c r="B37" s="38" t="s">
        <v>15</v>
      </c>
      <c r="C37" s="5" t="s">
        <v>7</v>
      </c>
      <c r="D37" s="5" t="s">
        <v>0</v>
      </c>
      <c r="E37" s="6" t="s">
        <v>185</v>
      </c>
      <c r="F37" s="5" t="s">
        <v>9</v>
      </c>
      <c r="G37" s="39" t="s">
        <v>10</v>
      </c>
      <c r="H37" s="40" t="s">
        <v>11</v>
      </c>
      <c r="I37" s="41" t="s">
        <v>12</v>
      </c>
      <c r="J37" s="42" t="s">
        <v>186</v>
      </c>
      <c r="K37" s="41" t="s">
        <v>1</v>
      </c>
      <c r="L37" s="43" t="s">
        <v>12</v>
      </c>
      <c r="M37" s="44" t="s">
        <v>187</v>
      </c>
      <c r="N37" s="43" t="s">
        <v>1</v>
      </c>
      <c r="O37" s="45" t="s">
        <v>12</v>
      </c>
      <c r="P37" s="46" t="s">
        <v>188</v>
      </c>
      <c r="Q37" s="47" t="s">
        <v>1</v>
      </c>
      <c r="R37" s="48" t="s">
        <v>189</v>
      </c>
      <c r="S37" s="5" t="s">
        <v>190</v>
      </c>
      <c r="T37" s="5" t="s">
        <v>191</v>
      </c>
      <c r="U37" s="5" t="s">
        <v>13</v>
      </c>
    </row>
    <row r="38" spans="1:21" s="37" customFormat="1" ht="38.25" customHeight="1">
      <c r="A38" s="6">
        <v>25</v>
      </c>
      <c r="B38" s="50">
        <v>1</v>
      </c>
      <c r="C38" s="6">
        <v>12</v>
      </c>
      <c r="D38" s="9" t="s">
        <v>156</v>
      </c>
      <c r="E38" s="7" t="s">
        <v>157</v>
      </c>
      <c r="F38" s="51">
        <v>99.8</v>
      </c>
      <c r="G38" s="76" t="s">
        <v>232</v>
      </c>
      <c r="H38" s="27" t="s">
        <v>233</v>
      </c>
      <c r="I38" s="52">
        <v>125</v>
      </c>
      <c r="J38" s="53">
        <v>13</v>
      </c>
      <c r="K38" s="54">
        <f aca="true" t="shared" si="10" ref="K38:K48">SUM(I38*J38)</f>
        <v>1625</v>
      </c>
      <c r="L38" s="55">
        <v>125</v>
      </c>
      <c r="M38" s="56">
        <v>13</v>
      </c>
      <c r="N38" s="57">
        <f aca="true" t="shared" si="11" ref="N38:N48">SUM(L38*M38)</f>
        <v>1625</v>
      </c>
      <c r="O38" s="58">
        <v>125</v>
      </c>
      <c r="P38" s="59">
        <v>13</v>
      </c>
      <c r="Q38" s="60">
        <f aca="true" t="shared" si="12" ref="Q38:Q48">SUM(O38*P38)</f>
        <v>1625</v>
      </c>
      <c r="R38" s="61">
        <f aca="true" t="shared" si="13" ref="R38:R48">SUM(K38+N38+Q38)</f>
        <v>4875</v>
      </c>
      <c r="S38" s="51">
        <f aca="true" t="shared" si="14" ref="S38:S48">SUM(R38/F38)</f>
        <v>48.84769539078157</v>
      </c>
      <c r="T38" s="6" t="s">
        <v>225</v>
      </c>
      <c r="U38" s="24"/>
    </row>
    <row r="39" spans="1:21" s="37" customFormat="1" ht="38.25" customHeight="1">
      <c r="A39" s="6">
        <v>26</v>
      </c>
      <c r="B39" s="50">
        <v>2</v>
      </c>
      <c r="C39" s="6">
        <v>10</v>
      </c>
      <c r="D39" s="9" t="s">
        <v>234</v>
      </c>
      <c r="E39" s="7" t="s">
        <v>235</v>
      </c>
      <c r="F39" s="51">
        <v>95.6</v>
      </c>
      <c r="G39" s="8" t="s">
        <v>290</v>
      </c>
      <c r="H39" s="27" t="s">
        <v>291</v>
      </c>
      <c r="I39" s="52">
        <v>125</v>
      </c>
      <c r="J39" s="53">
        <v>13</v>
      </c>
      <c r="K39" s="54">
        <f t="shared" si="10"/>
        <v>1625</v>
      </c>
      <c r="L39" s="55">
        <v>125</v>
      </c>
      <c r="M39" s="56">
        <v>13</v>
      </c>
      <c r="N39" s="57">
        <f t="shared" si="11"/>
        <v>1625</v>
      </c>
      <c r="O39" s="58">
        <v>115</v>
      </c>
      <c r="P39" s="59">
        <v>13</v>
      </c>
      <c r="Q39" s="60">
        <f t="shared" si="12"/>
        <v>1495</v>
      </c>
      <c r="R39" s="61">
        <f t="shared" si="13"/>
        <v>4745</v>
      </c>
      <c r="S39" s="51">
        <f t="shared" si="14"/>
        <v>49.63389121338913</v>
      </c>
      <c r="T39" s="6" t="s">
        <v>225</v>
      </c>
      <c r="U39" s="6"/>
    </row>
    <row r="40" spans="1:21" s="37" customFormat="1" ht="38.25" customHeight="1">
      <c r="A40" s="6">
        <v>27</v>
      </c>
      <c r="B40" s="50">
        <v>3</v>
      </c>
      <c r="C40" s="6">
        <v>9</v>
      </c>
      <c r="D40" s="9" t="s">
        <v>236</v>
      </c>
      <c r="E40" s="7" t="s">
        <v>237</v>
      </c>
      <c r="F40" s="51">
        <v>98.1</v>
      </c>
      <c r="G40" s="76" t="s">
        <v>292</v>
      </c>
      <c r="H40" s="27" t="s">
        <v>238</v>
      </c>
      <c r="I40" s="52">
        <v>120</v>
      </c>
      <c r="J40" s="53">
        <v>12</v>
      </c>
      <c r="K40" s="54">
        <f t="shared" si="10"/>
        <v>1440</v>
      </c>
      <c r="L40" s="55">
        <v>117.5</v>
      </c>
      <c r="M40" s="56">
        <v>12</v>
      </c>
      <c r="N40" s="57">
        <f t="shared" si="11"/>
        <v>1410</v>
      </c>
      <c r="O40" s="58">
        <v>115</v>
      </c>
      <c r="P40" s="59">
        <v>13</v>
      </c>
      <c r="Q40" s="60">
        <f t="shared" si="12"/>
        <v>1495</v>
      </c>
      <c r="R40" s="61">
        <f t="shared" si="13"/>
        <v>4345</v>
      </c>
      <c r="S40" s="51">
        <f t="shared" si="14"/>
        <v>44.291539245667686</v>
      </c>
      <c r="T40" s="6" t="s">
        <v>4</v>
      </c>
      <c r="U40" s="24" t="s">
        <v>25</v>
      </c>
    </row>
    <row r="41" spans="1:21" s="37" customFormat="1" ht="38.25" customHeight="1">
      <c r="A41" s="6">
        <v>28</v>
      </c>
      <c r="B41" s="50">
        <v>4</v>
      </c>
      <c r="C41" s="6">
        <v>8</v>
      </c>
      <c r="D41" s="9" t="s">
        <v>239</v>
      </c>
      <c r="E41" s="7" t="s">
        <v>240</v>
      </c>
      <c r="F41" s="51">
        <v>91.6</v>
      </c>
      <c r="G41" s="74"/>
      <c r="H41" s="27"/>
      <c r="I41" s="52">
        <v>100</v>
      </c>
      <c r="J41" s="53">
        <v>13</v>
      </c>
      <c r="K41" s="54">
        <f t="shared" si="10"/>
        <v>1300</v>
      </c>
      <c r="L41" s="55">
        <v>110</v>
      </c>
      <c r="M41" s="56">
        <v>13</v>
      </c>
      <c r="N41" s="57">
        <f t="shared" si="11"/>
        <v>1430</v>
      </c>
      <c r="O41" s="58">
        <v>117.5</v>
      </c>
      <c r="P41" s="59">
        <v>13</v>
      </c>
      <c r="Q41" s="60">
        <f t="shared" si="12"/>
        <v>1527.5</v>
      </c>
      <c r="R41" s="61">
        <f t="shared" si="13"/>
        <v>4257.5</v>
      </c>
      <c r="S41" s="51">
        <f t="shared" si="14"/>
        <v>46.4792576419214</v>
      </c>
      <c r="T41" s="6" t="s">
        <v>4</v>
      </c>
      <c r="U41" s="6"/>
    </row>
    <row r="42" spans="1:21" s="37" customFormat="1" ht="38.25" customHeight="1">
      <c r="A42" s="6">
        <v>29</v>
      </c>
      <c r="B42" s="50">
        <v>5</v>
      </c>
      <c r="C42" s="6">
        <v>7</v>
      </c>
      <c r="D42" s="9" t="s">
        <v>241</v>
      </c>
      <c r="E42" s="7" t="s">
        <v>242</v>
      </c>
      <c r="F42" s="51">
        <v>93.7</v>
      </c>
      <c r="G42" s="76" t="s">
        <v>293</v>
      </c>
      <c r="H42" s="27" t="s">
        <v>199</v>
      </c>
      <c r="I42" s="52">
        <v>130</v>
      </c>
      <c r="J42" s="53">
        <v>12</v>
      </c>
      <c r="K42" s="54">
        <f t="shared" si="10"/>
        <v>1560</v>
      </c>
      <c r="L42" s="55">
        <v>125</v>
      </c>
      <c r="M42" s="56">
        <v>8</v>
      </c>
      <c r="N42" s="57">
        <f t="shared" si="11"/>
        <v>1000</v>
      </c>
      <c r="O42" s="58">
        <v>115</v>
      </c>
      <c r="P42" s="59">
        <v>13</v>
      </c>
      <c r="Q42" s="60">
        <f t="shared" si="12"/>
        <v>1495</v>
      </c>
      <c r="R42" s="61">
        <f t="shared" si="13"/>
        <v>4055</v>
      </c>
      <c r="S42" s="51">
        <f t="shared" si="14"/>
        <v>43.27641408751334</v>
      </c>
      <c r="T42" s="6" t="s">
        <v>278</v>
      </c>
      <c r="U42" s="6"/>
    </row>
    <row r="43" spans="1:21" s="37" customFormat="1" ht="38.25" customHeight="1">
      <c r="A43" s="6">
        <v>30</v>
      </c>
      <c r="B43" s="50">
        <v>6</v>
      </c>
      <c r="C43" s="6">
        <v>6</v>
      </c>
      <c r="D43" s="9" t="s">
        <v>243</v>
      </c>
      <c r="E43" s="7" t="s">
        <v>244</v>
      </c>
      <c r="F43" s="51">
        <v>99</v>
      </c>
      <c r="G43" s="8" t="s">
        <v>294</v>
      </c>
      <c r="H43" s="27" t="s">
        <v>238</v>
      </c>
      <c r="I43" s="52">
        <v>102.5</v>
      </c>
      <c r="J43" s="53">
        <v>13</v>
      </c>
      <c r="K43" s="54">
        <f t="shared" si="10"/>
        <v>1332.5</v>
      </c>
      <c r="L43" s="55">
        <v>102.5</v>
      </c>
      <c r="M43" s="56">
        <v>13</v>
      </c>
      <c r="N43" s="57">
        <f t="shared" si="11"/>
        <v>1332.5</v>
      </c>
      <c r="O43" s="58">
        <v>102.5</v>
      </c>
      <c r="P43" s="59">
        <v>13</v>
      </c>
      <c r="Q43" s="60">
        <f t="shared" si="12"/>
        <v>1332.5</v>
      </c>
      <c r="R43" s="61">
        <f t="shared" si="13"/>
        <v>3997.5</v>
      </c>
      <c r="S43" s="51">
        <f t="shared" si="14"/>
        <v>40.378787878787875</v>
      </c>
      <c r="T43" s="6" t="s">
        <v>278</v>
      </c>
      <c r="U43" s="24" t="s">
        <v>25</v>
      </c>
    </row>
    <row r="44" spans="1:21" s="37" customFormat="1" ht="38.25" customHeight="1">
      <c r="A44" s="6">
        <v>31</v>
      </c>
      <c r="B44" s="50">
        <v>7</v>
      </c>
      <c r="C44" s="6">
        <v>5</v>
      </c>
      <c r="D44" s="9" t="s">
        <v>245</v>
      </c>
      <c r="E44" s="7" t="s">
        <v>246</v>
      </c>
      <c r="F44" s="51">
        <v>94.3</v>
      </c>
      <c r="G44" s="8" t="s">
        <v>295</v>
      </c>
      <c r="H44" s="27" t="s">
        <v>34</v>
      </c>
      <c r="I44" s="52">
        <v>95</v>
      </c>
      <c r="J44" s="53">
        <v>13</v>
      </c>
      <c r="K44" s="54">
        <f t="shared" si="10"/>
        <v>1235</v>
      </c>
      <c r="L44" s="55">
        <v>100</v>
      </c>
      <c r="M44" s="56">
        <v>13</v>
      </c>
      <c r="N44" s="57">
        <f t="shared" si="11"/>
        <v>1300</v>
      </c>
      <c r="O44" s="58">
        <v>97.5</v>
      </c>
      <c r="P44" s="59">
        <v>13</v>
      </c>
      <c r="Q44" s="60">
        <f t="shared" si="12"/>
        <v>1267.5</v>
      </c>
      <c r="R44" s="61">
        <f t="shared" si="13"/>
        <v>3802.5</v>
      </c>
      <c r="S44" s="51">
        <f t="shared" si="14"/>
        <v>40.323435843054085</v>
      </c>
      <c r="T44" s="6" t="s">
        <v>278</v>
      </c>
      <c r="U44" s="24" t="s">
        <v>25</v>
      </c>
    </row>
    <row r="45" spans="1:21" s="37" customFormat="1" ht="38.25" customHeight="1">
      <c r="A45" s="6">
        <v>32</v>
      </c>
      <c r="B45" s="50">
        <v>8</v>
      </c>
      <c r="C45" s="6">
        <v>4</v>
      </c>
      <c r="D45" s="9" t="s">
        <v>136</v>
      </c>
      <c r="E45" s="7" t="s">
        <v>247</v>
      </c>
      <c r="F45" s="51">
        <v>91.8</v>
      </c>
      <c r="G45" s="74"/>
      <c r="H45" s="27" t="s">
        <v>193</v>
      </c>
      <c r="I45" s="52">
        <v>85</v>
      </c>
      <c r="J45" s="53">
        <v>13</v>
      </c>
      <c r="K45" s="54">
        <f t="shared" si="10"/>
        <v>1105</v>
      </c>
      <c r="L45" s="55">
        <v>90</v>
      </c>
      <c r="M45" s="56">
        <v>13</v>
      </c>
      <c r="N45" s="57">
        <f t="shared" si="11"/>
        <v>1170</v>
      </c>
      <c r="O45" s="58">
        <v>85</v>
      </c>
      <c r="P45" s="59">
        <v>13</v>
      </c>
      <c r="Q45" s="60">
        <f t="shared" si="12"/>
        <v>1105</v>
      </c>
      <c r="R45" s="61">
        <f t="shared" si="13"/>
        <v>3380</v>
      </c>
      <c r="S45" s="51">
        <f t="shared" si="14"/>
        <v>36.81917211328976</v>
      </c>
      <c r="T45" s="6" t="s">
        <v>279</v>
      </c>
      <c r="U45" s="6"/>
    </row>
    <row r="46" spans="1:21" s="37" customFormat="1" ht="38.25" customHeight="1">
      <c r="A46" s="6">
        <v>33</v>
      </c>
      <c r="B46" s="50">
        <v>9</v>
      </c>
      <c r="C46" s="6">
        <v>3</v>
      </c>
      <c r="D46" s="9" t="s">
        <v>150</v>
      </c>
      <c r="E46" s="7" t="s">
        <v>151</v>
      </c>
      <c r="F46" s="51">
        <v>98.7</v>
      </c>
      <c r="G46" s="74"/>
      <c r="H46" s="27" t="s">
        <v>193</v>
      </c>
      <c r="I46" s="52">
        <v>87.5</v>
      </c>
      <c r="J46" s="53">
        <v>13</v>
      </c>
      <c r="K46" s="54">
        <f t="shared" si="10"/>
        <v>1137.5</v>
      </c>
      <c r="L46" s="55">
        <v>82.5</v>
      </c>
      <c r="M46" s="56">
        <v>13</v>
      </c>
      <c r="N46" s="57">
        <f t="shared" si="11"/>
        <v>1072.5</v>
      </c>
      <c r="O46" s="58">
        <v>85</v>
      </c>
      <c r="P46" s="59">
        <v>13</v>
      </c>
      <c r="Q46" s="60">
        <f t="shared" si="12"/>
        <v>1105</v>
      </c>
      <c r="R46" s="61">
        <f t="shared" si="13"/>
        <v>3315</v>
      </c>
      <c r="S46" s="51">
        <f t="shared" si="14"/>
        <v>33.586626139817625</v>
      </c>
      <c r="T46" s="6" t="s">
        <v>279</v>
      </c>
      <c r="U46" s="6"/>
    </row>
    <row r="47" spans="1:21" s="37" customFormat="1" ht="38.25" customHeight="1">
      <c r="A47" s="6">
        <v>34</v>
      </c>
      <c r="B47" s="50">
        <v>10</v>
      </c>
      <c r="C47" s="6">
        <v>2</v>
      </c>
      <c r="D47" s="9" t="s">
        <v>62</v>
      </c>
      <c r="E47" s="7" t="s">
        <v>63</v>
      </c>
      <c r="F47" s="51">
        <v>92.2</v>
      </c>
      <c r="G47" s="8" t="s">
        <v>175</v>
      </c>
      <c r="H47" s="27" t="s">
        <v>34</v>
      </c>
      <c r="I47" s="52">
        <v>90</v>
      </c>
      <c r="J47" s="53">
        <v>13</v>
      </c>
      <c r="K47" s="54">
        <f t="shared" si="10"/>
        <v>1170</v>
      </c>
      <c r="L47" s="55">
        <v>85</v>
      </c>
      <c r="M47" s="56">
        <v>13</v>
      </c>
      <c r="N47" s="57">
        <f t="shared" si="11"/>
        <v>1105</v>
      </c>
      <c r="O47" s="58">
        <v>85</v>
      </c>
      <c r="P47" s="59">
        <v>12</v>
      </c>
      <c r="Q47" s="60">
        <f t="shared" si="12"/>
        <v>1020</v>
      </c>
      <c r="R47" s="61">
        <f t="shared" si="13"/>
        <v>3295</v>
      </c>
      <c r="S47" s="51">
        <f t="shared" si="14"/>
        <v>35.73752711496746</v>
      </c>
      <c r="T47" s="6" t="s">
        <v>279</v>
      </c>
      <c r="U47" s="24" t="s">
        <v>25</v>
      </c>
    </row>
    <row r="48" spans="1:21" s="37" customFormat="1" ht="38.25" customHeight="1">
      <c r="A48" s="6">
        <v>35</v>
      </c>
      <c r="B48" s="50">
        <v>11</v>
      </c>
      <c r="C48" s="6">
        <v>1</v>
      </c>
      <c r="D48" s="9" t="s">
        <v>248</v>
      </c>
      <c r="E48" s="7" t="s">
        <v>249</v>
      </c>
      <c r="F48" s="51">
        <v>95.8</v>
      </c>
      <c r="G48" s="74"/>
      <c r="H48" s="27" t="s">
        <v>250</v>
      </c>
      <c r="I48" s="52">
        <v>120</v>
      </c>
      <c r="J48" s="53">
        <v>13</v>
      </c>
      <c r="K48" s="54">
        <f t="shared" si="10"/>
        <v>1560</v>
      </c>
      <c r="L48" s="55">
        <v>120</v>
      </c>
      <c r="M48" s="56">
        <v>8</v>
      </c>
      <c r="N48" s="57">
        <f t="shared" si="11"/>
        <v>960</v>
      </c>
      <c r="O48" s="63">
        <v>115</v>
      </c>
      <c r="P48" s="59">
        <v>0</v>
      </c>
      <c r="Q48" s="60">
        <f t="shared" si="12"/>
        <v>0</v>
      </c>
      <c r="R48" s="61">
        <f t="shared" si="13"/>
        <v>2520</v>
      </c>
      <c r="S48" s="51">
        <f t="shared" si="14"/>
        <v>26.304801670146137</v>
      </c>
      <c r="T48" s="6" t="s">
        <v>280</v>
      </c>
      <c r="U48" s="24" t="s">
        <v>25</v>
      </c>
    </row>
    <row r="49" spans="1:21" s="86" customFormat="1" ht="22.5" customHeight="1">
      <c r="A49" s="97" t="s">
        <v>251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</row>
    <row r="50" spans="1:21" s="37" customFormat="1" ht="32.25" customHeight="1">
      <c r="A50" s="5" t="s">
        <v>7</v>
      </c>
      <c r="B50" s="38" t="s">
        <v>15</v>
      </c>
      <c r="C50" s="5" t="s">
        <v>7</v>
      </c>
      <c r="D50" s="5" t="s">
        <v>0</v>
      </c>
      <c r="E50" s="6" t="s">
        <v>185</v>
      </c>
      <c r="F50" s="5" t="s">
        <v>9</v>
      </c>
      <c r="G50" s="39" t="s">
        <v>10</v>
      </c>
      <c r="H50" s="40" t="s">
        <v>11</v>
      </c>
      <c r="I50" s="41" t="s">
        <v>12</v>
      </c>
      <c r="J50" s="42" t="s">
        <v>186</v>
      </c>
      <c r="K50" s="41" t="s">
        <v>1</v>
      </c>
      <c r="L50" s="43" t="s">
        <v>12</v>
      </c>
      <c r="M50" s="44" t="s">
        <v>187</v>
      </c>
      <c r="N50" s="43" t="s">
        <v>1</v>
      </c>
      <c r="O50" s="45" t="s">
        <v>12</v>
      </c>
      <c r="P50" s="46" t="s">
        <v>188</v>
      </c>
      <c r="Q50" s="47" t="s">
        <v>1</v>
      </c>
      <c r="R50" s="48" t="s">
        <v>189</v>
      </c>
      <c r="S50" s="5" t="s">
        <v>190</v>
      </c>
      <c r="T50" s="5" t="s">
        <v>191</v>
      </c>
      <c r="U50" s="5" t="s">
        <v>13</v>
      </c>
    </row>
    <row r="51" spans="1:21" s="37" customFormat="1" ht="38.25" customHeight="1">
      <c r="A51" s="6">
        <v>36</v>
      </c>
      <c r="B51" s="50">
        <v>1</v>
      </c>
      <c r="C51" s="6">
        <v>12</v>
      </c>
      <c r="D51" s="9" t="s">
        <v>252</v>
      </c>
      <c r="E51" s="7" t="s">
        <v>253</v>
      </c>
      <c r="F51" s="51">
        <v>103.8</v>
      </c>
      <c r="G51" s="76" t="s">
        <v>296</v>
      </c>
      <c r="H51" s="27" t="s">
        <v>254</v>
      </c>
      <c r="I51" s="52">
        <v>140</v>
      </c>
      <c r="J51" s="53">
        <v>13</v>
      </c>
      <c r="K51" s="54">
        <f>SUM(I51*J51)</f>
        <v>1820</v>
      </c>
      <c r="L51" s="55">
        <v>140</v>
      </c>
      <c r="M51" s="56">
        <v>13</v>
      </c>
      <c r="N51" s="57">
        <f>SUM(L51*M51)</f>
        <v>1820</v>
      </c>
      <c r="O51" s="58">
        <v>140</v>
      </c>
      <c r="P51" s="59">
        <v>12</v>
      </c>
      <c r="Q51" s="60">
        <f>SUM(O51*P51)</f>
        <v>1680</v>
      </c>
      <c r="R51" s="61">
        <f>SUM(K51+N51+Q51)</f>
        <v>5320</v>
      </c>
      <c r="S51" s="51">
        <f>SUM(R51/F51)</f>
        <v>51.252408477842</v>
      </c>
      <c r="T51" s="6" t="s">
        <v>225</v>
      </c>
      <c r="U51" s="6" t="s">
        <v>255</v>
      </c>
    </row>
    <row r="52" spans="1:21" s="37" customFormat="1" ht="38.25" customHeight="1">
      <c r="A52" s="6">
        <v>37</v>
      </c>
      <c r="B52" s="50">
        <v>2</v>
      </c>
      <c r="C52" s="6">
        <v>10</v>
      </c>
      <c r="D52" s="17" t="s">
        <v>127</v>
      </c>
      <c r="E52" s="18" t="s">
        <v>128</v>
      </c>
      <c r="F52" s="51">
        <v>103.7</v>
      </c>
      <c r="G52" s="8" t="s">
        <v>256</v>
      </c>
      <c r="H52" s="26" t="s">
        <v>34</v>
      </c>
      <c r="I52" s="52">
        <v>132.5</v>
      </c>
      <c r="J52" s="53">
        <v>13</v>
      </c>
      <c r="K52" s="54">
        <f>SUM(I52*J52)</f>
        <v>1722.5</v>
      </c>
      <c r="L52" s="55">
        <v>130</v>
      </c>
      <c r="M52" s="56">
        <v>13</v>
      </c>
      <c r="N52" s="57">
        <f>SUM(L52*M52)</f>
        <v>1690</v>
      </c>
      <c r="O52" s="58">
        <v>127.5</v>
      </c>
      <c r="P52" s="59">
        <v>13</v>
      </c>
      <c r="Q52" s="60">
        <f>SUM(O52*P52)</f>
        <v>1657.5</v>
      </c>
      <c r="R52" s="61">
        <f>SUM(K52+N52+Q52)</f>
        <v>5070</v>
      </c>
      <c r="S52" s="51">
        <f>SUM(R52/F52)</f>
        <v>48.89103182256509</v>
      </c>
      <c r="T52" s="22" t="s">
        <v>4</v>
      </c>
      <c r="U52" s="24" t="s">
        <v>25</v>
      </c>
    </row>
    <row r="53" spans="1:21" s="37" customFormat="1" ht="38.25" customHeight="1">
      <c r="A53" s="6">
        <v>38</v>
      </c>
      <c r="B53" s="50">
        <v>3</v>
      </c>
      <c r="C53" s="6">
        <v>9</v>
      </c>
      <c r="D53" s="9" t="s">
        <v>98</v>
      </c>
      <c r="E53" s="7" t="s">
        <v>99</v>
      </c>
      <c r="F53" s="51">
        <v>101.2</v>
      </c>
      <c r="G53" s="8" t="s">
        <v>100</v>
      </c>
      <c r="H53" s="27" t="s">
        <v>257</v>
      </c>
      <c r="I53" s="52">
        <v>125</v>
      </c>
      <c r="J53" s="53">
        <v>13</v>
      </c>
      <c r="K53" s="54">
        <f>SUM(I53*J53)</f>
        <v>1625</v>
      </c>
      <c r="L53" s="55">
        <v>125</v>
      </c>
      <c r="M53" s="56">
        <v>13</v>
      </c>
      <c r="N53" s="57">
        <f>SUM(L53*M53)</f>
        <v>1625</v>
      </c>
      <c r="O53" s="58">
        <v>122.5</v>
      </c>
      <c r="P53" s="59">
        <v>13</v>
      </c>
      <c r="Q53" s="60">
        <f>SUM(O53*P53)</f>
        <v>1592.5</v>
      </c>
      <c r="R53" s="61">
        <f>SUM(K53+N53+Q53)</f>
        <v>4842.5</v>
      </c>
      <c r="S53" s="51">
        <f>SUM(R53/F53)</f>
        <v>47.85079051383399</v>
      </c>
      <c r="T53" s="22" t="s">
        <v>4</v>
      </c>
      <c r="U53" s="6" t="s">
        <v>35</v>
      </c>
    </row>
    <row r="54" spans="1:21" s="37" customFormat="1" ht="38.25" customHeight="1">
      <c r="A54" s="6">
        <v>39</v>
      </c>
      <c r="B54" s="50">
        <v>4</v>
      </c>
      <c r="C54" s="6">
        <v>8</v>
      </c>
      <c r="D54" s="9" t="s">
        <v>37</v>
      </c>
      <c r="E54" s="7" t="s">
        <v>8</v>
      </c>
      <c r="F54" s="51">
        <v>102.4</v>
      </c>
      <c r="G54" s="8" t="s">
        <v>28</v>
      </c>
      <c r="H54" s="27" t="s">
        <v>34</v>
      </c>
      <c r="I54" s="52">
        <v>130</v>
      </c>
      <c r="J54" s="53">
        <v>12</v>
      </c>
      <c r="K54" s="54">
        <f>SUM(I54*J54)</f>
        <v>1560</v>
      </c>
      <c r="L54" s="55">
        <v>130</v>
      </c>
      <c r="M54" s="56">
        <v>11</v>
      </c>
      <c r="N54" s="57">
        <f>SUM(L54*M54)</f>
        <v>1430</v>
      </c>
      <c r="O54" s="58">
        <v>125</v>
      </c>
      <c r="P54" s="59">
        <v>13</v>
      </c>
      <c r="Q54" s="60">
        <f>SUM(O54*P54)</f>
        <v>1625</v>
      </c>
      <c r="R54" s="61">
        <f>SUM(K54+N54+Q54)</f>
        <v>4615</v>
      </c>
      <c r="S54" s="51">
        <f>SUM(R54/F54)</f>
        <v>45.068359375</v>
      </c>
      <c r="T54" s="22" t="s">
        <v>4</v>
      </c>
      <c r="U54" s="6" t="s">
        <v>35</v>
      </c>
    </row>
    <row r="55" spans="1:21" s="37" customFormat="1" ht="38.25" customHeight="1">
      <c r="A55" s="6">
        <v>40</v>
      </c>
      <c r="B55" s="50">
        <v>5</v>
      </c>
      <c r="C55" s="6">
        <v>7</v>
      </c>
      <c r="D55" s="9" t="s">
        <v>258</v>
      </c>
      <c r="E55" s="7" t="s">
        <v>259</v>
      </c>
      <c r="F55" s="51">
        <v>103</v>
      </c>
      <c r="G55" s="76" t="s">
        <v>297</v>
      </c>
      <c r="H55" s="27" t="s">
        <v>199</v>
      </c>
      <c r="I55" s="52">
        <v>130</v>
      </c>
      <c r="J55" s="53">
        <v>13</v>
      </c>
      <c r="K55" s="54">
        <f>SUM(I55*J55)</f>
        <v>1690</v>
      </c>
      <c r="L55" s="55">
        <v>130</v>
      </c>
      <c r="M55" s="56">
        <v>12</v>
      </c>
      <c r="N55" s="57">
        <f>SUM(L55*M55)</f>
        <v>1560</v>
      </c>
      <c r="O55" s="58">
        <v>125</v>
      </c>
      <c r="P55" s="59">
        <v>10</v>
      </c>
      <c r="Q55" s="60">
        <f>SUM(O55*P55)</f>
        <v>1250</v>
      </c>
      <c r="R55" s="61">
        <f>SUM(K55+N55+Q55)</f>
        <v>4500</v>
      </c>
      <c r="S55" s="51">
        <f>SUM(R55/F55)</f>
        <v>43.689320388349515</v>
      </c>
      <c r="T55" s="22" t="s">
        <v>4</v>
      </c>
      <c r="U55" s="6"/>
    </row>
    <row r="56" spans="1:21" s="86" customFormat="1" ht="22.5" customHeight="1">
      <c r="A56" s="97" t="s">
        <v>260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9"/>
    </row>
    <row r="57" spans="1:21" s="37" customFormat="1" ht="32.25" customHeight="1">
      <c r="A57" s="5" t="s">
        <v>7</v>
      </c>
      <c r="B57" s="38" t="s">
        <v>15</v>
      </c>
      <c r="C57" s="5" t="s">
        <v>7</v>
      </c>
      <c r="D57" s="5" t="s">
        <v>0</v>
      </c>
      <c r="E57" s="6" t="s">
        <v>185</v>
      </c>
      <c r="F57" s="5" t="s">
        <v>9</v>
      </c>
      <c r="G57" s="39" t="s">
        <v>10</v>
      </c>
      <c r="H57" s="40" t="s">
        <v>11</v>
      </c>
      <c r="I57" s="41" t="s">
        <v>12</v>
      </c>
      <c r="J57" s="42" t="s">
        <v>186</v>
      </c>
      <c r="K57" s="41" t="s">
        <v>1</v>
      </c>
      <c r="L57" s="43" t="s">
        <v>12</v>
      </c>
      <c r="M57" s="44" t="s">
        <v>187</v>
      </c>
      <c r="N57" s="43" t="s">
        <v>1</v>
      </c>
      <c r="O57" s="45" t="s">
        <v>12</v>
      </c>
      <c r="P57" s="46" t="s">
        <v>188</v>
      </c>
      <c r="Q57" s="47" t="s">
        <v>1</v>
      </c>
      <c r="R57" s="48" t="s">
        <v>189</v>
      </c>
      <c r="S57" s="5" t="s">
        <v>190</v>
      </c>
      <c r="T57" s="5" t="s">
        <v>191</v>
      </c>
      <c r="U57" s="5" t="s">
        <v>13</v>
      </c>
    </row>
    <row r="58" spans="1:21" s="37" customFormat="1" ht="38.25" customHeight="1">
      <c r="A58" s="6">
        <v>41</v>
      </c>
      <c r="B58" s="50">
        <v>1</v>
      </c>
      <c r="C58" s="6">
        <v>12</v>
      </c>
      <c r="D58" s="9" t="s">
        <v>261</v>
      </c>
      <c r="E58" s="7" t="s">
        <v>262</v>
      </c>
      <c r="F58" s="51">
        <v>112.3</v>
      </c>
      <c r="G58" s="8" t="s">
        <v>298</v>
      </c>
      <c r="H58" s="27" t="s">
        <v>26</v>
      </c>
      <c r="I58" s="64">
        <v>125</v>
      </c>
      <c r="J58" s="53">
        <v>13</v>
      </c>
      <c r="K58" s="54">
        <f>SUM(I58*J58)</f>
        <v>1625</v>
      </c>
      <c r="L58" s="55">
        <v>127.5</v>
      </c>
      <c r="M58" s="56">
        <v>13</v>
      </c>
      <c r="N58" s="57">
        <f>SUM(L58*M58)</f>
        <v>1657.5</v>
      </c>
      <c r="O58" s="58">
        <v>130</v>
      </c>
      <c r="P58" s="65">
        <v>13</v>
      </c>
      <c r="Q58" s="63">
        <f>SUM(O58*P58)</f>
        <v>1690</v>
      </c>
      <c r="R58" s="61">
        <f>SUM(K58+N58+Q58)</f>
        <v>4972.5</v>
      </c>
      <c r="S58" s="51">
        <f>SUM(R58/F58)</f>
        <v>44.27871772039181</v>
      </c>
      <c r="T58" s="22" t="s">
        <v>4</v>
      </c>
      <c r="U58" s="6"/>
    </row>
    <row r="59" spans="1:21" s="37" customFormat="1" ht="38.25" customHeight="1">
      <c r="A59" s="6">
        <v>42</v>
      </c>
      <c r="B59" s="50">
        <v>2</v>
      </c>
      <c r="C59" s="6">
        <v>10</v>
      </c>
      <c r="D59" s="9" t="s">
        <v>129</v>
      </c>
      <c r="E59" s="7" t="s">
        <v>263</v>
      </c>
      <c r="F59" s="51">
        <v>136.6</v>
      </c>
      <c r="G59" s="74"/>
      <c r="H59" s="27" t="s">
        <v>199</v>
      </c>
      <c r="I59" s="64">
        <v>125</v>
      </c>
      <c r="J59" s="53">
        <v>13</v>
      </c>
      <c r="K59" s="54">
        <f>SUM(I59*J59)</f>
        <v>1625</v>
      </c>
      <c r="L59" s="55">
        <v>125</v>
      </c>
      <c r="M59" s="56">
        <v>13</v>
      </c>
      <c r="N59" s="57">
        <f>SUM(L59*M59)</f>
        <v>1625</v>
      </c>
      <c r="O59" s="58">
        <v>125</v>
      </c>
      <c r="P59" s="65">
        <v>13</v>
      </c>
      <c r="Q59" s="63">
        <f>SUM(O59*P59)</f>
        <v>1625</v>
      </c>
      <c r="R59" s="61">
        <f>SUM(K59+N59+Q59)</f>
        <v>4875</v>
      </c>
      <c r="S59" s="51">
        <f>SUM(R59/F59)</f>
        <v>35.688140556368964</v>
      </c>
      <c r="T59" s="22" t="s">
        <v>278</v>
      </c>
      <c r="U59" s="6"/>
    </row>
    <row r="60" spans="1:21" s="86" customFormat="1" ht="22.5" customHeight="1">
      <c r="A60" s="97" t="s">
        <v>264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9"/>
    </row>
    <row r="61" spans="1:21" s="37" customFormat="1" ht="32.25" customHeight="1">
      <c r="A61" s="5" t="s">
        <v>7</v>
      </c>
      <c r="B61" s="38" t="s">
        <v>15</v>
      </c>
      <c r="C61" s="5" t="s">
        <v>7</v>
      </c>
      <c r="D61" s="5" t="s">
        <v>0</v>
      </c>
      <c r="E61" s="6" t="s">
        <v>185</v>
      </c>
      <c r="F61" s="5" t="s">
        <v>9</v>
      </c>
      <c r="G61" s="39" t="s">
        <v>10</v>
      </c>
      <c r="H61" s="40" t="s">
        <v>11</v>
      </c>
      <c r="I61" s="41" t="s">
        <v>12</v>
      </c>
      <c r="J61" s="42" t="s">
        <v>186</v>
      </c>
      <c r="K61" s="41" t="s">
        <v>1</v>
      </c>
      <c r="L61" s="43" t="s">
        <v>12</v>
      </c>
      <c r="M61" s="44" t="s">
        <v>187</v>
      </c>
      <c r="N61" s="43" t="s">
        <v>1</v>
      </c>
      <c r="O61" s="45" t="s">
        <v>12</v>
      </c>
      <c r="P61" s="46" t="s">
        <v>188</v>
      </c>
      <c r="Q61" s="47" t="s">
        <v>1</v>
      </c>
      <c r="R61" s="66" t="s">
        <v>189</v>
      </c>
      <c r="S61" s="48" t="s">
        <v>190</v>
      </c>
      <c r="T61" s="5" t="s">
        <v>191</v>
      </c>
      <c r="U61" s="5" t="s">
        <v>13</v>
      </c>
    </row>
    <row r="62" spans="1:21" s="37" customFormat="1" ht="38.25" customHeight="1">
      <c r="A62" s="6">
        <v>43</v>
      </c>
      <c r="B62" s="50">
        <v>1</v>
      </c>
      <c r="C62" s="6">
        <v>12</v>
      </c>
      <c r="D62" s="9" t="s">
        <v>98</v>
      </c>
      <c r="E62" s="7" t="s">
        <v>99</v>
      </c>
      <c r="F62" s="51">
        <v>101.2</v>
      </c>
      <c r="G62" s="8" t="s">
        <v>100</v>
      </c>
      <c r="H62" s="27" t="s">
        <v>265</v>
      </c>
      <c r="I62" s="52">
        <v>125</v>
      </c>
      <c r="J62" s="53">
        <v>13</v>
      </c>
      <c r="K62" s="54">
        <f>SUM(I62*J62)</f>
        <v>1625</v>
      </c>
      <c r="L62" s="55">
        <v>125</v>
      </c>
      <c r="M62" s="56">
        <v>13</v>
      </c>
      <c r="N62" s="57">
        <f>SUM(L62*M62)</f>
        <v>1625</v>
      </c>
      <c r="O62" s="58">
        <v>122.5</v>
      </c>
      <c r="P62" s="59">
        <v>13</v>
      </c>
      <c r="Q62" s="60">
        <f>SUM(O62*P62)</f>
        <v>1592.5</v>
      </c>
      <c r="R62" s="67">
        <f>SUM(K62+N62+Q62)</f>
        <v>4842.5</v>
      </c>
      <c r="S62" s="68">
        <f>SUM(R62/F62)</f>
        <v>47.85079051383399</v>
      </c>
      <c r="T62" s="22" t="s">
        <v>4</v>
      </c>
      <c r="U62" s="6" t="s">
        <v>35</v>
      </c>
    </row>
    <row r="63" spans="1:21" s="37" customFormat="1" ht="38.25" customHeight="1">
      <c r="A63" s="6">
        <v>44</v>
      </c>
      <c r="B63" s="50">
        <v>2</v>
      </c>
      <c r="C63" s="6">
        <v>10</v>
      </c>
      <c r="D63" s="9" t="s">
        <v>37</v>
      </c>
      <c r="E63" s="7" t="s">
        <v>8</v>
      </c>
      <c r="F63" s="51">
        <v>102.4</v>
      </c>
      <c r="G63" s="8" t="s">
        <v>28</v>
      </c>
      <c r="H63" s="27" t="s">
        <v>34</v>
      </c>
      <c r="I63" s="52">
        <v>130</v>
      </c>
      <c r="J63" s="53">
        <v>12</v>
      </c>
      <c r="K63" s="54">
        <f aca="true" t="shared" si="15" ref="K63:K73">SUM(I63*J63)</f>
        <v>1560</v>
      </c>
      <c r="L63" s="55">
        <v>130</v>
      </c>
      <c r="M63" s="56">
        <v>11</v>
      </c>
      <c r="N63" s="57">
        <f aca="true" t="shared" si="16" ref="N63:N73">SUM(L63*M63)</f>
        <v>1430</v>
      </c>
      <c r="O63" s="58">
        <v>125</v>
      </c>
      <c r="P63" s="59">
        <v>13</v>
      </c>
      <c r="Q63" s="60">
        <f aca="true" t="shared" si="17" ref="Q63:Q73">SUM(O63*P63)</f>
        <v>1625</v>
      </c>
      <c r="R63" s="67">
        <f aca="true" t="shared" si="18" ref="R63:R76">SUM(K63+N63+Q63)</f>
        <v>4615</v>
      </c>
      <c r="S63" s="68">
        <f aca="true" t="shared" si="19" ref="S63:S76">SUM(R63/F63)</f>
        <v>45.068359375</v>
      </c>
      <c r="T63" s="22" t="s">
        <v>4</v>
      </c>
      <c r="U63" s="6" t="s">
        <v>35</v>
      </c>
    </row>
    <row r="64" spans="1:21" s="37" customFormat="1" ht="38.25" customHeight="1">
      <c r="A64" s="6">
        <v>45</v>
      </c>
      <c r="B64" s="50">
        <v>3</v>
      </c>
      <c r="C64" s="6">
        <v>9</v>
      </c>
      <c r="D64" s="9" t="s">
        <v>241</v>
      </c>
      <c r="E64" s="7" t="s">
        <v>242</v>
      </c>
      <c r="F64" s="51">
        <v>93.7</v>
      </c>
      <c r="G64" s="76" t="s">
        <v>293</v>
      </c>
      <c r="H64" s="27" t="s">
        <v>199</v>
      </c>
      <c r="I64" s="52">
        <v>130</v>
      </c>
      <c r="J64" s="53">
        <v>12</v>
      </c>
      <c r="K64" s="54">
        <f t="shared" si="15"/>
        <v>1560</v>
      </c>
      <c r="L64" s="55">
        <v>125</v>
      </c>
      <c r="M64" s="56">
        <v>8</v>
      </c>
      <c r="N64" s="57">
        <f t="shared" si="16"/>
        <v>1000</v>
      </c>
      <c r="O64" s="58">
        <v>115</v>
      </c>
      <c r="P64" s="59">
        <v>13</v>
      </c>
      <c r="Q64" s="60">
        <f t="shared" si="17"/>
        <v>1495</v>
      </c>
      <c r="R64" s="67">
        <f t="shared" si="18"/>
        <v>4055</v>
      </c>
      <c r="S64" s="68">
        <f t="shared" si="19"/>
        <v>43.27641408751334</v>
      </c>
      <c r="T64" s="6" t="s">
        <v>278</v>
      </c>
      <c r="U64" s="6"/>
    </row>
    <row r="65" spans="1:21" s="37" customFormat="1" ht="38.25" customHeight="1">
      <c r="A65" s="6">
        <v>46</v>
      </c>
      <c r="B65" s="50">
        <v>4</v>
      </c>
      <c r="C65" s="6">
        <v>8</v>
      </c>
      <c r="D65" s="9" t="s">
        <v>217</v>
      </c>
      <c r="E65" s="7" t="s">
        <v>218</v>
      </c>
      <c r="F65" s="51">
        <v>87.7</v>
      </c>
      <c r="G65" s="74"/>
      <c r="H65" s="26" t="s">
        <v>40</v>
      </c>
      <c r="I65" s="52">
        <v>110</v>
      </c>
      <c r="J65" s="53">
        <v>13</v>
      </c>
      <c r="K65" s="54">
        <f t="shared" si="15"/>
        <v>1430</v>
      </c>
      <c r="L65" s="55">
        <v>107.5</v>
      </c>
      <c r="M65" s="56">
        <v>12</v>
      </c>
      <c r="N65" s="57">
        <f t="shared" si="16"/>
        <v>1290</v>
      </c>
      <c r="O65" s="58">
        <v>107.5</v>
      </c>
      <c r="P65" s="59">
        <v>10</v>
      </c>
      <c r="Q65" s="60">
        <f t="shared" si="17"/>
        <v>1075</v>
      </c>
      <c r="R65" s="67">
        <f t="shared" si="18"/>
        <v>3795</v>
      </c>
      <c r="S65" s="68">
        <f t="shared" si="19"/>
        <v>43.27251995438996</v>
      </c>
      <c r="T65" s="6" t="s">
        <v>4</v>
      </c>
      <c r="U65" s="6"/>
    </row>
    <row r="66" spans="1:21" s="37" customFormat="1" ht="38.25" customHeight="1">
      <c r="A66" s="6">
        <v>47</v>
      </c>
      <c r="B66" s="50">
        <v>5</v>
      </c>
      <c r="C66" s="6">
        <v>7</v>
      </c>
      <c r="D66" s="9" t="s">
        <v>91</v>
      </c>
      <c r="E66" s="7" t="s">
        <v>154</v>
      </c>
      <c r="F66" s="51">
        <v>75.9</v>
      </c>
      <c r="G66" s="8" t="s">
        <v>174</v>
      </c>
      <c r="H66" s="27" t="s">
        <v>34</v>
      </c>
      <c r="I66" s="52">
        <v>82.5</v>
      </c>
      <c r="J66" s="53">
        <v>13</v>
      </c>
      <c r="K66" s="54">
        <f t="shared" si="15"/>
        <v>1072.5</v>
      </c>
      <c r="L66" s="55">
        <v>82.5</v>
      </c>
      <c r="M66" s="56">
        <v>13</v>
      </c>
      <c r="N66" s="57">
        <f t="shared" si="16"/>
        <v>1072.5</v>
      </c>
      <c r="O66" s="58">
        <v>82.5</v>
      </c>
      <c r="P66" s="59">
        <v>13</v>
      </c>
      <c r="Q66" s="63">
        <f t="shared" si="17"/>
        <v>1072.5</v>
      </c>
      <c r="R66" s="67">
        <f t="shared" si="18"/>
        <v>3217.5</v>
      </c>
      <c r="S66" s="68">
        <f t="shared" si="19"/>
        <v>42.391304347826086</v>
      </c>
      <c r="T66" s="62" t="s">
        <v>4</v>
      </c>
      <c r="U66" s="6"/>
    </row>
    <row r="67" spans="1:21" s="37" customFormat="1" ht="38.25" customHeight="1">
      <c r="A67" s="6">
        <v>48</v>
      </c>
      <c r="B67" s="50">
        <v>6</v>
      </c>
      <c r="C67" s="6">
        <v>6</v>
      </c>
      <c r="D67" s="9" t="s">
        <v>219</v>
      </c>
      <c r="E67" s="7" t="s">
        <v>220</v>
      </c>
      <c r="F67" s="51">
        <v>88.7</v>
      </c>
      <c r="G67" s="76" t="s">
        <v>287</v>
      </c>
      <c r="H67" s="26" t="s">
        <v>221</v>
      </c>
      <c r="I67" s="52">
        <v>105</v>
      </c>
      <c r="J67" s="53">
        <v>12</v>
      </c>
      <c r="K67" s="54">
        <f t="shared" si="15"/>
        <v>1260</v>
      </c>
      <c r="L67" s="55">
        <v>100</v>
      </c>
      <c r="M67" s="56">
        <v>13</v>
      </c>
      <c r="N67" s="57">
        <f t="shared" si="16"/>
        <v>1300</v>
      </c>
      <c r="O67" s="58">
        <v>90</v>
      </c>
      <c r="P67" s="59">
        <v>13</v>
      </c>
      <c r="Q67" s="63">
        <f t="shared" si="17"/>
        <v>1170</v>
      </c>
      <c r="R67" s="67">
        <f t="shared" si="18"/>
        <v>3730</v>
      </c>
      <c r="S67" s="68">
        <f t="shared" si="19"/>
        <v>42.05186020293123</v>
      </c>
      <c r="T67" s="6" t="s">
        <v>4</v>
      </c>
      <c r="U67" s="6"/>
    </row>
    <row r="68" spans="1:21" s="37" customFormat="1" ht="38.25" customHeight="1">
      <c r="A68" s="6">
        <v>49</v>
      </c>
      <c r="B68" s="50">
        <v>7</v>
      </c>
      <c r="C68" s="6">
        <v>5</v>
      </c>
      <c r="D68" s="9" t="s">
        <v>3</v>
      </c>
      <c r="E68" s="7" t="s">
        <v>6</v>
      </c>
      <c r="F68" s="51">
        <v>79.8</v>
      </c>
      <c r="G68" s="8" t="s">
        <v>29</v>
      </c>
      <c r="H68" s="27" t="s">
        <v>34</v>
      </c>
      <c r="I68" s="52">
        <v>85</v>
      </c>
      <c r="J68" s="53">
        <v>13</v>
      </c>
      <c r="K68" s="54">
        <f t="shared" si="15"/>
        <v>1105</v>
      </c>
      <c r="L68" s="55">
        <v>85</v>
      </c>
      <c r="M68" s="56">
        <v>13</v>
      </c>
      <c r="N68" s="57">
        <f t="shared" si="16"/>
        <v>1105</v>
      </c>
      <c r="O68" s="58">
        <v>85</v>
      </c>
      <c r="P68" s="59">
        <v>13</v>
      </c>
      <c r="Q68" s="63">
        <f t="shared" si="17"/>
        <v>1105</v>
      </c>
      <c r="R68" s="67">
        <f t="shared" si="18"/>
        <v>3315</v>
      </c>
      <c r="S68" s="68">
        <f t="shared" si="19"/>
        <v>41.54135338345865</v>
      </c>
      <c r="T68" s="22" t="s">
        <v>4</v>
      </c>
      <c r="U68" s="24" t="s">
        <v>25</v>
      </c>
    </row>
    <row r="69" spans="1:21" s="37" customFormat="1" ht="38.25" customHeight="1">
      <c r="A69" s="6">
        <v>50</v>
      </c>
      <c r="B69" s="50">
        <v>8</v>
      </c>
      <c r="C69" s="6">
        <v>4</v>
      </c>
      <c r="D69" s="9" t="s">
        <v>243</v>
      </c>
      <c r="E69" s="7" t="s">
        <v>244</v>
      </c>
      <c r="F69" s="51">
        <v>99</v>
      </c>
      <c r="G69" s="8" t="s">
        <v>294</v>
      </c>
      <c r="H69" s="27" t="s">
        <v>238</v>
      </c>
      <c r="I69" s="52">
        <v>102.5</v>
      </c>
      <c r="J69" s="53">
        <v>13</v>
      </c>
      <c r="K69" s="54">
        <f t="shared" si="15"/>
        <v>1332.5</v>
      </c>
      <c r="L69" s="55">
        <v>102.5</v>
      </c>
      <c r="M69" s="56">
        <v>13</v>
      </c>
      <c r="N69" s="57">
        <f t="shared" si="16"/>
        <v>1332.5</v>
      </c>
      <c r="O69" s="58">
        <v>102.5</v>
      </c>
      <c r="P69" s="59">
        <v>13</v>
      </c>
      <c r="Q69" s="60">
        <f t="shared" si="17"/>
        <v>1332.5</v>
      </c>
      <c r="R69" s="67">
        <f t="shared" si="18"/>
        <v>3997.5</v>
      </c>
      <c r="S69" s="68">
        <f t="shared" si="19"/>
        <v>40.378787878787875</v>
      </c>
      <c r="T69" s="6" t="s">
        <v>278</v>
      </c>
      <c r="U69" s="24" t="s">
        <v>25</v>
      </c>
    </row>
    <row r="70" spans="1:21" s="37" customFormat="1" ht="38.25" customHeight="1">
      <c r="A70" s="6">
        <v>51</v>
      </c>
      <c r="B70" s="50">
        <v>9</v>
      </c>
      <c r="C70" s="6">
        <v>3</v>
      </c>
      <c r="D70" s="9" t="s">
        <v>245</v>
      </c>
      <c r="E70" s="7" t="s">
        <v>246</v>
      </c>
      <c r="F70" s="51">
        <v>94.3</v>
      </c>
      <c r="G70" s="8" t="s">
        <v>295</v>
      </c>
      <c r="H70" s="27" t="s">
        <v>34</v>
      </c>
      <c r="I70" s="52">
        <v>95</v>
      </c>
      <c r="J70" s="53">
        <v>13</v>
      </c>
      <c r="K70" s="54">
        <f t="shared" si="15"/>
        <v>1235</v>
      </c>
      <c r="L70" s="55">
        <v>100</v>
      </c>
      <c r="M70" s="56">
        <v>13</v>
      </c>
      <c r="N70" s="57">
        <f t="shared" si="16"/>
        <v>1300</v>
      </c>
      <c r="O70" s="58">
        <v>97.5</v>
      </c>
      <c r="P70" s="59">
        <v>13</v>
      </c>
      <c r="Q70" s="60">
        <f t="shared" si="17"/>
        <v>1267.5</v>
      </c>
      <c r="R70" s="67">
        <f t="shared" si="18"/>
        <v>3802.5</v>
      </c>
      <c r="S70" s="68">
        <f t="shared" si="19"/>
        <v>40.323435843054085</v>
      </c>
      <c r="T70" s="6" t="s">
        <v>278</v>
      </c>
      <c r="U70" s="6"/>
    </row>
    <row r="71" spans="1:21" s="37" customFormat="1" ht="38.25" customHeight="1">
      <c r="A71" s="6">
        <v>52</v>
      </c>
      <c r="B71" s="50">
        <v>10</v>
      </c>
      <c r="C71" s="6">
        <v>2</v>
      </c>
      <c r="D71" s="9" t="s">
        <v>224</v>
      </c>
      <c r="E71" s="7" t="s">
        <v>140</v>
      </c>
      <c r="F71" s="51">
        <v>88.6</v>
      </c>
      <c r="G71" s="16" t="s">
        <v>177</v>
      </c>
      <c r="H71" s="27" t="s">
        <v>34</v>
      </c>
      <c r="I71" s="52">
        <v>85</v>
      </c>
      <c r="J71" s="53">
        <v>13</v>
      </c>
      <c r="K71" s="54">
        <f t="shared" si="15"/>
        <v>1105</v>
      </c>
      <c r="L71" s="55">
        <v>85</v>
      </c>
      <c r="M71" s="56">
        <v>13</v>
      </c>
      <c r="N71" s="57">
        <f t="shared" si="16"/>
        <v>1105</v>
      </c>
      <c r="O71" s="58">
        <v>87.5</v>
      </c>
      <c r="P71" s="59">
        <v>13</v>
      </c>
      <c r="Q71" s="63">
        <f t="shared" si="17"/>
        <v>1137.5</v>
      </c>
      <c r="R71" s="67">
        <f t="shared" si="18"/>
        <v>3347.5</v>
      </c>
      <c r="S71" s="68">
        <f t="shared" si="19"/>
        <v>37.78216704288939</v>
      </c>
      <c r="T71" s="6" t="s">
        <v>278</v>
      </c>
      <c r="U71" s="6" t="s">
        <v>36</v>
      </c>
    </row>
    <row r="72" spans="1:21" s="37" customFormat="1" ht="38.25" customHeight="1">
      <c r="A72" s="6">
        <v>53</v>
      </c>
      <c r="B72" s="50">
        <v>11</v>
      </c>
      <c r="C72" s="6">
        <v>1</v>
      </c>
      <c r="D72" s="9" t="s">
        <v>136</v>
      </c>
      <c r="E72" s="7" t="s">
        <v>247</v>
      </c>
      <c r="F72" s="51">
        <v>91.8</v>
      </c>
      <c r="G72" s="74"/>
      <c r="H72" s="27" t="s">
        <v>193</v>
      </c>
      <c r="I72" s="52">
        <v>85</v>
      </c>
      <c r="J72" s="53">
        <v>13</v>
      </c>
      <c r="K72" s="54">
        <f>SUM(I72*J72)</f>
        <v>1105</v>
      </c>
      <c r="L72" s="55">
        <v>90</v>
      </c>
      <c r="M72" s="56">
        <v>13</v>
      </c>
      <c r="N72" s="57">
        <f>SUM(L72*M72)</f>
        <v>1170</v>
      </c>
      <c r="O72" s="58">
        <v>85</v>
      </c>
      <c r="P72" s="59">
        <v>13</v>
      </c>
      <c r="Q72" s="60">
        <f>SUM(O72*P72)</f>
        <v>1105</v>
      </c>
      <c r="R72" s="78">
        <f>SUM(K72+N72+Q72)</f>
        <v>3380</v>
      </c>
      <c r="S72" s="68">
        <f>SUM(R72/F72)</f>
        <v>36.81917211328976</v>
      </c>
      <c r="T72" s="6" t="s">
        <v>279</v>
      </c>
      <c r="U72" s="6"/>
    </row>
    <row r="73" spans="1:21" s="37" customFormat="1" ht="38.25" customHeight="1">
      <c r="A73" s="6">
        <v>54</v>
      </c>
      <c r="B73" s="50">
        <v>12</v>
      </c>
      <c r="C73" s="6">
        <v>1</v>
      </c>
      <c r="D73" s="9" t="s">
        <v>226</v>
      </c>
      <c r="E73" s="7" t="s">
        <v>153</v>
      </c>
      <c r="F73" s="51">
        <v>86.5</v>
      </c>
      <c r="G73" s="74"/>
      <c r="H73" s="27" t="s">
        <v>193</v>
      </c>
      <c r="I73" s="52">
        <v>80</v>
      </c>
      <c r="J73" s="53">
        <v>13</v>
      </c>
      <c r="K73" s="54">
        <f t="shared" si="15"/>
        <v>1040</v>
      </c>
      <c r="L73" s="55">
        <v>82.5</v>
      </c>
      <c r="M73" s="56">
        <v>13</v>
      </c>
      <c r="N73" s="57">
        <f t="shared" si="16"/>
        <v>1072.5</v>
      </c>
      <c r="O73" s="58">
        <v>82.5</v>
      </c>
      <c r="P73" s="59">
        <v>13</v>
      </c>
      <c r="Q73" s="63">
        <f t="shared" si="17"/>
        <v>1072.5</v>
      </c>
      <c r="R73" s="78">
        <f t="shared" si="18"/>
        <v>3185</v>
      </c>
      <c r="S73" s="68">
        <f t="shared" si="19"/>
        <v>36.820809248554916</v>
      </c>
      <c r="T73" s="6" t="s">
        <v>279</v>
      </c>
      <c r="U73" s="6"/>
    </row>
    <row r="74" spans="1:21" s="37" customFormat="1" ht="38.25" customHeight="1">
      <c r="A74" s="6">
        <v>55</v>
      </c>
      <c r="B74" s="50">
        <v>13</v>
      </c>
      <c r="C74" s="6">
        <v>1</v>
      </c>
      <c r="D74" s="9" t="s">
        <v>129</v>
      </c>
      <c r="E74" s="7" t="s">
        <v>263</v>
      </c>
      <c r="F74" s="51">
        <v>136.6</v>
      </c>
      <c r="G74" s="74"/>
      <c r="H74" s="27" t="s">
        <v>199</v>
      </c>
      <c r="I74" s="64">
        <v>125</v>
      </c>
      <c r="J74" s="53">
        <v>13</v>
      </c>
      <c r="K74" s="54">
        <f>SUM(I74*J74)</f>
        <v>1625</v>
      </c>
      <c r="L74" s="55">
        <v>125</v>
      </c>
      <c r="M74" s="56">
        <v>13</v>
      </c>
      <c r="N74" s="57">
        <f>SUM(L74*M74)</f>
        <v>1625</v>
      </c>
      <c r="O74" s="58">
        <v>125</v>
      </c>
      <c r="P74" s="65">
        <v>13</v>
      </c>
      <c r="Q74" s="63">
        <f>SUM(O74*P74)</f>
        <v>1625</v>
      </c>
      <c r="R74" s="67">
        <f t="shared" si="18"/>
        <v>4875</v>
      </c>
      <c r="S74" s="68">
        <f t="shared" si="19"/>
        <v>35.688140556368964</v>
      </c>
      <c r="T74" s="22" t="s">
        <v>278</v>
      </c>
      <c r="U74" s="6"/>
    </row>
    <row r="75" spans="1:21" s="37" customFormat="1" ht="38.25" customHeight="1">
      <c r="A75" s="6">
        <v>56</v>
      </c>
      <c r="B75" s="50">
        <v>14</v>
      </c>
      <c r="C75" s="6">
        <v>1</v>
      </c>
      <c r="D75" s="9" t="s">
        <v>87</v>
      </c>
      <c r="E75" s="18" t="s">
        <v>88</v>
      </c>
      <c r="F75" s="51">
        <v>88.9</v>
      </c>
      <c r="G75" s="16" t="s">
        <v>90</v>
      </c>
      <c r="H75" s="26" t="s">
        <v>89</v>
      </c>
      <c r="I75" s="52">
        <v>87.5</v>
      </c>
      <c r="J75" s="53">
        <v>10</v>
      </c>
      <c r="K75" s="54">
        <f>SUM(I75*J75)</f>
        <v>875</v>
      </c>
      <c r="L75" s="55">
        <v>85</v>
      </c>
      <c r="M75" s="56">
        <v>13</v>
      </c>
      <c r="N75" s="57">
        <f>SUM(L75*M75)</f>
        <v>1105</v>
      </c>
      <c r="O75" s="58">
        <v>85</v>
      </c>
      <c r="P75" s="59">
        <v>13</v>
      </c>
      <c r="Q75" s="63">
        <f>SUM(O75*P75)</f>
        <v>1105</v>
      </c>
      <c r="R75" s="67">
        <f t="shared" si="18"/>
        <v>3085</v>
      </c>
      <c r="S75" s="68">
        <f t="shared" si="19"/>
        <v>34.701912260967376</v>
      </c>
      <c r="T75" s="6" t="s">
        <v>279</v>
      </c>
      <c r="U75" s="24" t="s">
        <v>25</v>
      </c>
    </row>
    <row r="76" spans="1:21" s="37" customFormat="1" ht="38.25" customHeight="1">
      <c r="A76" s="6">
        <v>57</v>
      </c>
      <c r="B76" s="50">
        <v>15</v>
      </c>
      <c r="C76" s="6">
        <v>1</v>
      </c>
      <c r="D76" s="9" t="s">
        <v>150</v>
      </c>
      <c r="E76" s="7" t="s">
        <v>151</v>
      </c>
      <c r="F76" s="51">
        <v>98.7</v>
      </c>
      <c r="G76" s="74"/>
      <c r="H76" s="27" t="s">
        <v>193</v>
      </c>
      <c r="I76" s="52">
        <v>87.5</v>
      </c>
      <c r="J76" s="53">
        <v>13</v>
      </c>
      <c r="K76" s="54">
        <f>SUM(I76*J76)</f>
        <v>1137.5</v>
      </c>
      <c r="L76" s="55">
        <v>82.5</v>
      </c>
      <c r="M76" s="56">
        <v>13</v>
      </c>
      <c r="N76" s="57">
        <f>SUM(L76*M76)</f>
        <v>1072.5</v>
      </c>
      <c r="O76" s="58">
        <v>85</v>
      </c>
      <c r="P76" s="59">
        <v>13</v>
      </c>
      <c r="Q76" s="60">
        <f>SUM(O76*P76)</f>
        <v>1105</v>
      </c>
      <c r="R76" s="67">
        <f t="shared" si="18"/>
        <v>3315</v>
      </c>
      <c r="S76" s="68">
        <f t="shared" si="19"/>
        <v>33.586626139817625</v>
      </c>
      <c r="T76" s="6" t="s">
        <v>279</v>
      </c>
      <c r="U76" s="6"/>
    </row>
    <row r="77" spans="1:21" s="86" customFormat="1" ht="22.5" customHeight="1">
      <c r="A77" s="97" t="s">
        <v>266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9"/>
    </row>
    <row r="78" spans="1:21" s="37" customFormat="1" ht="32.25" customHeight="1">
      <c r="A78" s="5" t="s">
        <v>7</v>
      </c>
      <c r="B78" s="38" t="s">
        <v>267</v>
      </c>
      <c r="C78" s="5" t="s">
        <v>7</v>
      </c>
      <c r="D78" s="5" t="s">
        <v>0</v>
      </c>
      <c r="E78" s="6" t="s">
        <v>185</v>
      </c>
      <c r="F78" s="5" t="s">
        <v>9</v>
      </c>
      <c r="G78" s="39" t="s">
        <v>10</v>
      </c>
      <c r="H78" s="40" t="s">
        <v>11</v>
      </c>
      <c r="I78" s="41" t="s">
        <v>12</v>
      </c>
      <c r="J78" s="42" t="s">
        <v>186</v>
      </c>
      <c r="K78" s="41" t="s">
        <v>1</v>
      </c>
      <c r="L78" s="43" t="s">
        <v>12</v>
      </c>
      <c r="M78" s="44" t="s">
        <v>187</v>
      </c>
      <c r="N78" s="43" t="s">
        <v>1</v>
      </c>
      <c r="O78" s="45" t="s">
        <v>12</v>
      </c>
      <c r="P78" s="46" t="s">
        <v>188</v>
      </c>
      <c r="Q78" s="47" t="s">
        <v>1</v>
      </c>
      <c r="R78" s="66" t="s">
        <v>189</v>
      </c>
      <c r="S78" s="48" t="s">
        <v>190</v>
      </c>
      <c r="T78" s="5" t="s">
        <v>191</v>
      </c>
      <c r="U78" s="5" t="s">
        <v>13</v>
      </c>
    </row>
    <row r="79" spans="1:21" s="37" customFormat="1" ht="38.25" customHeight="1">
      <c r="A79" s="6">
        <v>58</v>
      </c>
      <c r="B79" s="50">
        <v>1</v>
      </c>
      <c r="C79" s="6">
        <v>12</v>
      </c>
      <c r="D79" s="9" t="s">
        <v>37</v>
      </c>
      <c r="E79" s="7" t="s">
        <v>8</v>
      </c>
      <c r="F79" s="51">
        <v>102.4</v>
      </c>
      <c r="G79" s="8" t="s">
        <v>28</v>
      </c>
      <c r="H79" s="27" t="s">
        <v>34</v>
      </c>
      <c r="I79" s="52">
        <v>130</v>
      </c>
      <c r="J79" s="53">
        <v>12</v>
      </c>
      <c r="K79" s="54">
        <f aca="true" t="shared" si="20" ref="K79:K84">SUM(I79*J79)</f>
        <v>1560</v>
      </c>
      <c r="L79" s="55">
        <v>130</v>
      </c>
      <c r="M79" s="56">
        <v>11</v>
      </c>
      <c r="N79" s="57">
        <f aca="true" t="shared" si="21" ref="N79:N84">SUM(L79*M79)</f>
        <v>1430</v>
      </c>
      <c r="O79" s="58">
        <v>125</v>
      </c>
      <c r="P79" s="59">
        <v>13</v>
      </c>
      <c r="Q79" s="60">
        <f aca="true" t="shared" si="22" ref="Q79:Q84">SUM(O79*P79)</f>
        <v>1625</v>
      </c>
      <c r="R79" s="67">
        <f>SUM(K79+N79+Q79)</f>
        <v>4615</v>
      </c>
      <c r="S79" s="68">
        <f>SUM(R79/F79)</f>
        <v>45.068359375</v>
      </c>
      <c r="T79" s="22" t="s">
        <v>4</v>
      </c>
      <c r="U79" s="6" t="s">
        <v>35</v>
      </c>
    </row>
    <row r="80" spans="1:21" s="37" customFormat="1" ht="38.25" customHeight="1">
      <c r="A80" s="6">
        <v>59</v>
      </c>
      <c r="B80" s="50">
        <v>2</v>
      </c>
      <c r="C80" s="6">
        <v>10</v>
      </c>
      <c r="D80" s="9" t="s">
        <v>91</v>
      </c>
      <c r="E80" s="7" t="s">
        <v>154</v>
      </c>
      <c r="F80" s="51">
        <v>75.9</v>
      </c>
      <c r="G80" s="8" t="s">
        <v>174</v>
      </c>
      <c r="H80" s="27" t="s">
        <v>34</v>
      </c>
      <c r="I80" s="52">
        <v>82.5</v>
      </c>
      <c r="J80" s="53">
        <v>13</v>
      </c>
      <c r="K80" s="54">
        <f t="shared" si="20"/>
        <v>1072.5</v>
      </c>
      <c r="L80" s="55">
        <v>82.5</v>
      </c>
      <c r="M80" s="56">
        <v>13</v>
      </c>
      <c r="N80" s="57">
        <f t="shared" si="21"/>
        <v>1072.5</v>
      </c>
      <c r="O80" s="58">
        <v>82.5</v>
      </c>
      <c r="P80" s="59">
        <v>13</v>
      </c>
      <c r="Q80" s="63">
        <f t="shared" si="22"/>
        <v>1072.5</v>
      </c>
      <c r="R80" s="67">
        <f aca="true" t="shared" si="23" ref="R80:R86">SUM(K80+N80+Q80)</f>
        <v>3217.5</v>
      </c>
      <c r="S80" s="68">
        <f aca="true" t="shared" si="24" ref="S80:S86">SUM(R80/F80)</f>
        <v>42.391304347826086</v>
      </c>
      <c r="T80" s="62" t="s">
        <v>4</v>
      </c>
      <c r="U80" s="6"/>
    </row>
    <row r="81" spans="1:21" s="37" customFormat="1" ht="38.25" customHeight="1">
      <c r="A81" s="6">
        <v>60</v>
      </c>
      <c r="B81" s="50">
        <v>3</v>
      </c>
      <c r="C81" s="6">
        <v>9</v>
      </c>
      <c r="D81" s="9" t="s">
        <v>3</v>
      </c>
      <c r="E81" s="7" t="s">
        <v>6</v>
      </c>
      <c r="F81" s="51">
        <v>79.8</v>
      </c>
      <c r="G81" s="8" t="s">
        <v>29</v>
      </c>
      <c r="H81" s="27" t="s">
        <v>34</v>
      </c>
      <c r="I81" s="52">
        <v>85</v>
      </c>
      <c r="J81" s="53">
        <v>13</v>
      </c>
      <c r="K81" s="54">
        <f t="shared" si="20"/>
        <v>1105</v>
      </c>
      <c r="L81" s="55">
        <v>85</v>
      </c>
      <c r="M81" s="56">
        <v>13</v>
      </c>
      <c r="N81" s="57">
        <f t="shared" si="21"/>
        <v>1105</v>
      </c>
      <c r="O81" s="58">
        <v>85</v>
      </c>
      <c r="P81" s="59">
        <v>13</v>
      </c>
      <c r="Q81" s="63">
        <f t="shared" si="22"/>
        <v>1105</v>
      </c>
      <c r="R81" s="67">
        <f t="shared" si="23"/>
        <v>3315</v>
      </c>
      <c r="S81" s="68">
        <f t="shared" si="24"/>
        <v>41.54135338345865</v>
      </c>
      <c r="T81" s="22" t="s">
        <v>4</v>
      </c>
      <c r="U81" s="24" t="s">
        <v>25</v>
      </c>
    </row>
    <row r="82" spans="1:21" s="37" customFormat="1" ht="38.25" customHeight="1">
      <c r="A82" s="6">
        <v>61</v>
      </c>
      <c r="B82" s="50">
        <v>4</v>
      </c>
      <c r="C82" s="6">
        <v>8</v>
      </c>
      <c r="D82" s="9" t="s">
        <v>243</v>
      </c>
      <c r="E82" s="7" t="s">
        <v>244</v>
      </c>
      <c r="F82" s="51">
        <v>99</v>
      </c>
      <c r="G82" s="8" t="s">
        <v>294</v>
      </c>
      <c r="H82" s="27" t="s">
        <v>238</v>
      </c>
      <c r="I82" s="52">
        <v>102.5</v>
      </c>
      <c r="J82" s="53">
        <v>13</v>
      </c>
      <c r="K82" s="54">
        <f t="shared" si="20"/>
        <v>1332.5</v>
      </c>
      <c r="L82" s="55">
        <v>102.5</v>
      </c>
      <c r="M82" s="56">
        <v>13</v>
      </c>
      <c r="N82" s="57">
        <f t="shared" si="21"/>
        <v>1332.5</v>
      </c>
      <c r="O82" s="58">
        <v>102.5</v>
      </c>
      <c r="P82" s="59">
        <v>13</v>
      </c>
      <c r="Q82" s="60">
        <f t="shared" si="22"/>
        <v>1332.5</v>
      </c>
      <c r="R82" s="67">
        <f t="shared" si="23"/>
        <v>3997.5</v>
      </c>
      <c r="S82" s="68">
        <f t="shared" si="24"/>
        <v>40.378787878787875</v>
      </c>
      <c r="T82" s="6" t="s">
        <v>278</v>
      </c>
      <c r="U82" s="24" t="s">
        <v>25</v>
      </c>
    </row>
    <row r="83" spans="1:21" s="37" customFormat="1" ht="38.25" customHeight="1">
      <c r="A83" s="6">
        <v>62</v>
      </c>
      <c r="B83" s="50">
        <v>5</v>
      </c>
      <c r="C83" s="6">
        <v>7</v>
      </c>
      <c r="D83" s="9" t="s">
        <v>224</v>
      </c>
      <c r="E83" s="7" t="s">
        <v>140</v>
      </c>
      <c r="F83" s="51">
        <v>88.6</v>
      </c>
      <c r="G83" s="8" t="s">
        <v>177</v>
      </c>
      <c r="H83" s="27" t="s">
        <v>34</v>
      </c>
      <c r="I83" s="52">
        <v>85</v>
      </c>
      <c r="J83" s="53">
        <v>13</v>
      </c>
      <c r="K83" s="54">
        <f t="shared" si="20"/>
        <v>1105</v>
      </c>
      <c r="L83" s="55">
        <v>85</v>
      </c>
      <c r="M83" s="56">
        <v>13</v>
      </c>
      <c r="N83" s="57">
        <f t="shared" si="21"/>
        <v>1105</v>
      </c>
      <c r="O83" s="58">
        <v>87.5</v>
      </c>
      <c r="P83" s="59">
        <v>13</v>
      </c>
      <c r="Q83" s="63">
        <f t="shared" si="22"/>
        <v>1137.5</v>
      </c>
      <c r="R83" s="67">
        <f t="shared" si="23"/>
        <v>3347.5</v>
      </c>
      <c r="S83" s="68">
        <f t="shared" si="24"/>
        <v>37.78216704288939</v>
      </c>
      <c r="T83" s="6" t="s">
        <v>278</v>
      </c>
      <c r="U83" s="6" t="s">
        <v>36</v>
      </c>
    </row>
    <row r="84" spans="1:21" s="37" customFormat="1" ht="38.25" customHeight="1">
      <c r="A84" s="6">
        <v>63</v>
      </c>
      <c r="B84" s="50">
        <v>6</v>
      </c>
      <c r="C84" s="6">
        <v>6</v>
      </c>
      <c r="D84" s="9" t="s">
        <v>226</v>
      </c>
      <c r="E84" s="7" t="s">
        <v>153</v>
      </c>
      <c r="F84" s="51">
        <v>86.5</v>
      </c>
      <c r="G84" s="74"/>
      <c r="H84" s="27" t="s">
        <v>193</v>
      </c>
      <c r="I84" s="52">
        <v>80</v>
      </c>
      <c r="J84" s="53">
        <v>13</v>
      </c>
      <c r="K84" s="54">
        <f t="shared" si="20"/>
        <v>1040</v>
      </c>
      <c r="L84" s="55">
        <v>82.5</v>
      </c>
      <c r="M84" s="56">
        <v>13</v>
      </c>
      <c r="N84" s="57">
        <f t="shared" si="21"/>
        <v>1072.5</v>
      </c>
      <c r="O84" s="58">
        <v>82.5</v>
      </c>
      <c r="P84" s="59">
        <v>13</v>
      </c>
      <c r="Q84" s="63">
        <f t="shared" si="22"/>
        <v>1072.5</v>
      </c>
      <c r="R84" s="78">
        <f t="shared" si="23"/>
        <v>3185</v>
      </c>
      <c r="S84" s="68">
        <f t="shared" si="24"/>
        <v>36.820809248554916</v>
      </c>
      <c r="T84" s="6" t="s">
        <v>279</v>
      </c>
      <c r="U84" s="6"/>
    </row>
    <row r="85" spans="1:21" s="37" customFormat="1" ht="38.25" customHeight="1">
      <c r="A85" s="6">
        <v>64</v>
      </c>
      <c r="B85" s="50">
        <v>7</v>
      </c>
      <c r="C85" s="6">
        <v>5</v>
      </c>
      <c r="D85" s="9" t="s">
        <v>129</v>
      </c>
      <c r="E85" s="7" t="s">
        <v>263</v>
      </c>
      <c r="F85" s="51">
        <v>136.6</v>
      </c>
      <c r="G85" s="74"/>
      <c r="H85" s="27" t="s">
        <v>199</v>
      </c>
      <c r="I85" s="64">
        <v>125</v>
      </c>
      <c r="J85" s="53">
        <v>13</v>
      </c>
      <c r="K85" s="54">
        <f>SUM(I85*J85)</f>
        <v>1625</v>
      </c>
      <c r="L85" s="55">
        <v>125</v>
      </c>
      <c r="M85" s="56">
        <v>13</v>
      </c>
      <c r="N85" s="57">
        <f>SUM(L85*M85)</f>
        <v>1625</v>
      </c>
      <c r="O85" s="58">
        <v>125</v>
      </c>
      <c r="P85" s="65">
        <v>13</v>
      </c>
      <c r="Q85" s="63">
        <f>SUM(O85*P85)</f>
        <v>1625</v>
      </c>
      <c r="R85" s="67">
        <f t="shared" si="23"/>
        <v>4875</v>
      </c>
      <c r="S85" s="68">
        <f t="shared" si="24"/>
        <v>35.688140556368964</v>
      </c>
      <c r="T85" s="22" t="s">
        <v>278</v>
      </c>
      <c r="U85" s="6"/>
    </row>
    <row r="86" spans="1:21" s="37" customFormat="1" ht="38.25" customHeight="1">
      <c r="A86" s="6">
        <v>65</v>
      </c>
      <c r="B86" s="50">
        <v>8</v>
      </c>
      <c r="C86" s="6">
        <v>4</v>
      </c>
      <c r="D86" s="9" t="s">
        <v>87</v>
      </c>
      <c r="E86" s="18" t="s">
        <v>88</v>
      </c>
      <c r="F86" s="51">
        <v>88.9</v>
      </c>
      <c r="G86" s="8" t="s">
        <v>90</v>
      </c>
      <c r="H86" s="26" t="s">
        <v>89</v>
      </c>
      <c r="I86" s="52">
        <v>87.5</v>
      </c>
      <c r="J86" s="53">
        <v>10</v>
      </c>
      <c r="K86" s="54">
        <f>SUM(I86*J86)</f>
        <v>875</v>
      </c>
      <c r="L86" s="55">
        <v>85</v>
      </c>
      <c r="M86" s="56">
        <v>13</v>
      </c>
      <c r="N86" s="57">
        <f>SUM(L86*M86)</f>
        <v>1105</v>
      </c>
      <c r="O86" s="58">
        <v>85</v>
      </c>
      <c r="P86" s="59">
        <v>13</v>
      </c>
      <c r="Q86" s="63">
        <f>SUM(O86*P86)</f>
        <v>1105</v>
      </c>
      <c r="R86" s="67">
        <f t="shared" si="23"/>
        <v>3085</v>
      </c>
      <c r="S86" s="68">
        <f t="shared" si="24"/>
        <v>34.701912260967376</v>
      </c>
      <c r="T86" s="6" t="s">
        <v>279</v>
      </c>
      <c r="U86" s="24" t="s">
        <v>25</v>
      </c>
    </row>
    <row r="87" spans="1:21" s="37" customFormat="1" ht="22.5" customHeight="1">
      <c r="A87" s="97" t="s">
        <v>268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9"/>
    </row>
    <row r="88" spans="1:21" s="37" customFormat="1" ht="32.25" customHeight="1">
      <c r="A88" s="5" t="s">
        <v>7</v>
      </c>
      <c r="B88" s="38" t="s">
        <v>267</v>
      </c>
      <c r="C88" s="5" t="s">
        <v>7</v>
      </c>
      <c r="D88" s="5" t="s">
        <v>0</v>
      </c>
      <c r="E88" s="6" t="s">
        <v>185</v>
      </c>
      <c r="F88" s="5" t="s">
        <v>9</v>
      </c>
      <c r="G88" s="39" t="s">
        <v>10</v>
      </c>
      <c r="H88" s="40" t="s">
        <v>11</v>
      </c>
      <c r="I88" s="41" t="s">
        <v>12</v>
      </c>
      <c r="J88" s="42" t="s">
        <v>186</v>
      </c>
      <c r="K88" s="41" t="s">
        <v>1</v>
      </c>
      <c r="L88" s="43" t="s">
        <v>12</v>
      </c>
      <c r="M88" s="44" t="s">
        <v>187</v>
      </c>
      <c r="N88" s="43" t="s">
        <v>1</v>
      </c>
      <c r="O88" s="45" t="s">
        <v>12</v>
      </c>
      <c r="P88" s="46" t="s">
        <v>188</v>
      </c>
      <c r="Q88" s="47" t="s">
        <v>1</v>
      </c>
      <c r="R88" s="66" t="s">
        <v>189</v>
      </c>
      <c r="S88" s="48" t="s">
        <v>190</v>
      </c>
      <c r="T88" s="5" t="s">
        <v>191</v>
      </c>
      <c r="U88" s="5" t="s">
        <v>13</v>
      </c>
    </row>
    <row r="89" spans="1:21" s="37" customFormat="1" ht="38.25" customHeight="1">
      <c r="A89" s="6">
        <v>66</v>
      </c>
      <c r="B89" s="50">
        <v>1</v>
      </c>
      <c r="C89" s="6">
        <v>12</v>
      </c>
      <c r="D89" s="9" t="s">
        <v>14</v>
      </c>
      <c r="E89" s="7" t="s">
        <v>5</v>
      </c>
      <c r="F89" s="51">
        <v>74.8</v>
      </c>
      <c r="G89" s="8" t="s">
        <v>27</v>
      </c>
      <c r="H89" s="27" t="s">
        <v>34</v>
      </c>
      <c r="I89" s="52">
        <v>95</v>
      </c>
      <c r="J89" s="53">
        <v>13</v>
      </c>
      <c r="K89" s="54">
        <f>SUM(I89*J89)</f>
        <v>1235</v>
      </c>
      <c r="L89" s="55">
        <v>95</v>
      </c>
      <c r="M89" s="56">
        <v>13</v>
      </c>
      <c r="N89" s="57">
        <f>SUM(L89*M89)</f>
        <v>1235</v>
      </c>
      <c r="O89" s="58">
        <v>95</v>
      </c>
      <c r="P89" s="59">
        <v>13</v>
      </c>
      <c r="Q89" s="60">
        <f>SUM(O89*P89)</f>
        <v>1235</v>
      </c>
      <c r="R89" s="67">
        <f>SUM(K89+N89+Q89)</f>
        <v>3705</v>
      </c>
      <c r="S89" s="68">
        <f>SUM(R89/F89)</f>
        <v>49.532085561497325</v>
      </c>
      <c r="T89" s="62" t="s">
        <v>4</v>
      </c>
      <c r="U89" s="6" t="s">
        <v>36</v>
      </c>
    </row>
    <row r="90" spans="1:21" s="37" customFormat="1" ht="38.25" customHeight="1">
      <c r="A90" s="6">
        <v>67</v>
      </c>
      <c r="B90" s="50">
        <v>2</v>
      </c>
      <c r="C90" s="6">
        <v>4</v>
      </c>
      <c r="D90" s="9" t="s">
        <v>243</v>
      </c>
      <c r="E90" s="7" t="s">
        <v>244</v>
      </c>
      <c r="F90" s="51">
        <v>99</v>
      </c>
      <c r="G90" s="8" t="s">
        <v>294</v>
      </c>
      <c r="H90" s="27" t="s">
        <v>238</v>
      </c>
      <c r="I90" s="52">
        <v>102.5</v>
      </c>
      <c r="J90" s="53">
        <v>13</v>
      </c>
      <c r="K90" s="54">
        <f>SUM(I90*J90)</f>
        <v>1332.5</v>
      </c>
      <c r="L90" s="55">
        <v>102.5</v>
      </c>
      <c r="M90" s="56">
        <v>13</v>
      </c>
      <c r="N90" s="57">
        <f>SUM(L90*M90)</f>
        <v>1332.5</v>
      </c>
      <c r="O90" s="58">
        <v>102.5</v>
      </c>
      <c r="P90" s="59">
        <v>13</v>
      </c>
      <c r="Q90" s="60">
        <f>SUM(O90*P90)</f>
        <v>1332.5</v>
      </c>
      <c r="R90" s="67">
        <f>SUM(K90+N90+Q90)</f>
        <v>3997.5</v>
      </c>
      <c r="S90" s="68">
        <f>SUM(R90/F90)</f>
        <v>40.378787878787875</v>
      </c>
      <c r="T90" s="6" t="s">
        <v>278</v>
      </c>
      <c r="U90" s="24" t="s">
        <v>25</v>
      </c>
    </row>
    <row r="91" spans="1:22" s="37" customFormat="1" ht="38.25" customHeight="1">
      <c r="A91" s="6">
        <v>68</v>
      </c>
      <c r="B91" s="50">
        <v>3</v>
      </c>
      <c r="C91" s="6">
        <v>9</v>
      </c>
      <c r="D91" s="9" t="s">
        <v>224</v>
      </c>
      <c r="E91" s="7" t="s">
        <v>140</v>
      </c>
      <c r="F91" s="51">
        <v>88.6</v>
      </c>
      <c r="G91" s="8" t="s">
        <v>177</v>
      </c>
      <c r="H91" s="27" t="s">
        <v>34</v>
      </c>
      <c r="I91" s="52">
        <v>85</v>
      </c>
      <c r="J91" s="53">
        <v>13</v>
      </c>
      <c r="K91" s="54">
        <f>SUM(I91*J91)</f>
        <v>1105</v>
      </c>
      <c r="L91" s="55">
        <v>85</v>
      </c>
      <c r="M91" s="56">
        <v>13</v>
      </c>
      <c r="N91" s="57">
        <f>SUM(L91*M91)</f>
        <v>1105</v>
      </c>
      <c r="O91" s="58">
        <v>87.5</v>
      </c>
      <c r="P91" s="59">
        <v>13</v>
      </c>
      <c r="Q91" s="63">
        <f>SUM(O91*P91)</f>
        <v>1137.5</v>
      </c>
      <c r="R91" s="67">
        <f>SUM(K91+N91+Q91)</f>
        <v>3347.5</v>
      </c>
      <c r="S91" s="68">
        <f>SUM(R91/F91)</f>
        <v>37.78216704288939</v>
      </c>
      <c r="T91" s="6" t="s">
        <v>278</v>
      </c>
      <c r="U91" s="6" t="s">
        <v>36</v>
      </c>
      <c r="V91" s="69"/>
    </row>
    <row r="92" spans="1:22" s="37" customFormat="1" ht="38.25" customHeight="1">
      <c r="A92" s="6">
        <v>69</v>
      </c>
      <c r="B92" s="50">
        <v>4</v>
      </c>
      <c r="C92" s="6">
        <v>8</v>
      </c>
      <c r="D92" s="9" t="s">
        <v>226</v>
      </c>
      <c r="E92" s="7" t="s">
        <v>153</v>
      </c>
      <c r="F92" s="51">
        <v>86.5</v>
      </c>
      <c r="G92" s="74"/>
      <c r="H92" s="27" t="s">
        <v>193</v>
      </c>
      <c r="I92" s="52">
        <v>80</v>
      </c>
      <c r="J92" s="53">
        <v>13</v>
      </c>
      <c r="K92" s="54">
        <f>SUM(I92*J92)</f>
        <v>1040</v>
      </c>
      <c r="L92" s="55">
        <v>82.5</v>
      </c>
      <c r="M92" s="56">
        <v>13</v>
      </c>
      <c r="N92" s="57">
        <f>SUM(L92*M92)</f>
        <v>1072.5</v>
      </c>
      <c r="O92" s="58">
        <v>82.5</v>
      </c>
      <c r="P92" s="59">
        <v>13</v>
      </c>
      <c r="Q92" s="63">
        <f>SUM(O92*P92)</f>
        <v>1072.5</v>
      </c>
      <c r="R92" s="67">
        <f>SUM(K92+N92+Q92)</f>
        <v>3185</v>
      </c>
      <c r="S92" s="68">
        <f>SUM(R92/F92)</f>
        <v>36.820809248554916</v>
      </c>
      <c r="T92" s="6" t="s">
        <v>279</v>
      </c>
      <c r="U92" s="6"/>
      <c r="V92" s="69"/>
    </row>
    <row r="93" spans="1:21" s="37" customFormat="1" ht="22.5" customHeight="1">
      <c r="A93" s="97" t="s">
        <v>269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9"/>
    </row>
    <row r="94" spans="1:21" s="37" customFormat="1" ht="32.25" customHeight="1">
      <c r="A94" s="5" t="s">
        <v>7</v>
      </c>
      <c r="B94" s="38" t="s">
        <v>267</v>
      </c>
      <c r="C94" s="5" t="s">
        <v>7</v>
      </c>
      <c r="D94" s="5" t="s">
        <v>0</v>
      </c>
      <c r="E94" s="6" t="s">
        <v>185</v>
      </c>
      <c r="F94" s="5" t="s">
        <v>9</v>
      </c>
      <c r="G94" s="39" t="s">
        <v>10</v>
      </c>
      <c r="H94" s="40" t="s">
        <v>11</v>
      </c>
      <c r="I94" s="41" t="s">
        <v>12</v>
      </c>
      <c r="J94" s="42" t="s">
        <v>186</v>
      </c>
      <c r="K94" s="41" t="s">
        <v>1</v>
      </c>
      <c r="L94" s="43" t="s">
        <v>12</v>
      </c>
      <c r="M94" s="44" t="s">
        <v>187</v>
      </c>
      <c r="N94" s="43" t="s">
        <v>1</v>
      </c>
      <c r="O94" s="45" t="s">
        <v>12</v>
      </c>
      <c r="P94" s="46" t="s">
        <v>188</v>
      </c>
      <c r="Q94" s="47" t="s">
        <v>1</v>
      </c>
      <c r="R94" s="66" t="s">
        <v>189</v>
      </c>
      <c r="S94" s="48" t="s">
        <v>190</v>
      </c>
      <c r="T94" s="5" t="s">
        <v>191</v>
      </c>
      <c r="U94" s="5" t="s">
        <v>13</v>
      </c>
    </row>
    <row r="95" spans="1:21" s="37" customFormat="1" ht="38.25" customHeight="1">
      <c r="A95" s="6">
        <v>70</v>
      </c>
      <c r="B95" s="50">
        <v>1</v>
      </c>
      <c r="C95" s="6">
        <v>12</v>
      </c>
      <c r="D95" s="9" t="s">
        <v>46</v>
      </c>
      <c r="E95" s="7" t="s">
        <v>47</v>
      </c>
      <c r="F95" s="51">
        <v>68.2</v>
      </c>
      <c r="G95" s="8" t="s">
        <v>299</v>
      </c>
      <c r="H95" s="27" t="s">
        <v>48</v>
      </c>
      <c r="I95" s="52">
        <v>55</v>
      </c>
      <c r="J95" s="53">
        <v>12</v>
      </c>
      <c r="K95" s="54">
        <f>SUM(I95*J95)</f>
        <v>660</v>
      </c>
      <c r="L95" s="55">
        <v>55</v>
      </c>
      <c r="M95" s="70">
        <v>13</v>
      </c>
      <c r="N95" s="57">
        <f>SUM(L95*M95)</f>
        <v>715</v>
      </c>
      <c r="O95" s="58">
        <v>55</v>
      </c>
      <c r="P95" s="59">
        <v>13</v>
      </c>
      <c r="Q95" s="60">
        <f>SUM(O95*P95)</f>
        <v>715</v>
      </c>
      <c r="R95" s="67">
        <f>SUM(K95+N95+Q95)</f>
        <v>2090</v>
      </c>
      <c r="S95" s="68">
        <f>SUM(R95/F95)</f>
        <v>30.64516129032258</v>
      </c>
      <c r="T95" s="6" t="s">
        <v>225</v>
      </c>
      <c r="U95" s="6"/>
    </row>
    <row r="96" spans="1:21" s="37" customFormat="1" ht="38.25" customHeight="1">
      <c r="A96" s="6">
        <v>71</v>
      </c>
      <c r="B96" s="50">
        <v>2</v>
      </c>
      <c r="C96" s="6">
        <v>10</v>
      </c>
      <c r="D96" s="9" t="s">
        <v>49</v>
      </c>
      <c r="E96" s="7" t="s">
        <v>270</v>
      </c>
      <c r="F96" s="51">
        <v>57.8</v>
      </c>
      <c r="G96" s="76" t="s">
        <v>302</v>
      </c>
      <c r="H96" s="27" t="s">
        <v>50</v>
      </c>
      <c r="I96" s="52">
        <v>45</v>
      </c>
      <c r="J96" s="53">
        <v>13</v>
      </c>
      <c r="K96" s="54">
        <f>SUM(I96*J96)</f>
        <v>585</v>
      </c>
      <c r="L96" s="55">
        <v>45</v>
      </c>
      <c r="M96" s="70">
        <v>13</v>
      </c>
      <c r="N96" s="57">
        <f>SUM(L96*M96)</f>
        <v>585</v>
      </c>
      <c r="O96" s="58">
        <v>45</v>
      </c>
      <c r="P96" s="59">
        <v>11</v>
      </c>
      <c r="Q96" s="60">
        <f>SUM(O96*P96)</f>
        <v>495</v>
      </c>
      <c r="R96" s="67">
        <f>SUM(K96+N96+Q96)</f>
        <v>1665</v>
      </c>
      <c r="S96" s="68">
        <f>SUM(R96/F96)</f>
        <v>28.806228373702425</v>
      </c>
      <c r="T96" s="6" t="s">
        <v>4</v>
      </c>
      <c r="U96" s="24" t="s">
        <v>25</v>
      </c>
    </row>
    <row r="97" spans="1:21" s="37" customFormat="1" ht="38.25" customHeight="1">
      <c r="A97" s="6">
        <v>72</v>
      </c>
      <c r="B97" s="50">
        <v>3</v>
      </c>
      <c r="C97" s="6">
        <v>9</v>
      </c>
      <c r="D97" s="9" t="s">
        <v>107</v>
      </c>
      <c r="E97" s="7" t="s">
        <v>108</v>
      </c>
      <c r="F97" s="51">
        <v>58.5</v>
      </c>
      <c r="G97" s="74"/>
      <c r="H97" s="26" t="s">
        <v>89</v>
      </c>
      <c r="I97" s="52">
        <v>37.5</v>
      </c>
      <c r="J97" s="53">
        <v>13</v>
      </c>
      <c r="K97" s="54">
        <f>SUM(I97*J97)</f>
        <v>487.5</v>
      </c>
      <c r="L97" s="55">
        <v>37.5</v>
      </c>
      <c r="M97" s="70">
        <v>13</v>
      </c>
      <c r="N97" s="57">
        <f>SUM(L97*M97)</f>
        <v>487.5</v>
      </c>
      <c r="O97" s="58">
        <v>37.5</v>
      </c>
      <c r="P97" s="59">
        <v>13</v>
      </c>
      <c r="Q97" s="60">
        <f>SUM(O97*P97)</f>
        <v>487.5</v>
      </c>
      <c r="R97" s="67">
        <f>SUM(K97+N97+Q97)</f>
        <v>1462.5</v>
      </c>
      <c r="S97" s="68">
        <f>SUM(R97/F97)</f>
        <v>25</v>
      </c>
      <c r="T97" s="6" t="s">
        <v>4</v>
      </c>
      <c r="U97" s="6" t="s">
        <v>271</v>
      </c>
    </row>
    <row r="98" spans="1:21" s="37" customFormat="1" ht="38.25" customHeight="1">
      <c r="A98" s="6">
        <v>73</v>
      </c>
      <c r="B98" s="50">
        <v>4</v>
      </c>
      <c r="C98" s="6">
        <v>8</v>
      </c>
      <c r="D98" s="9" t="s">
        <v>45</v>
      </c>
      <c r="E98" s="7" t="s">
        <v>119</v>
      </c>
      <c r="F98" s="51">
        <v>51.5</v>
      </c>
      <c r="G98" s="74"/>
      <c r="H98" s="27" t="s">
        <v>34</v>
      </c>
      <c r="I98" s="52">
        <v>30</v>
      </c>
      <c r="J98" s="53">
        <v>13</v>
      </c>
      <c r="K98" s="54">
        <f>SUM(I98*J98)</f>
        <v>390</v>
      </c>
      <c r="L98" s="55">
        <v>30</v>
      </c>
      <c r="M98" s="70">
        <v>13</v>
      </c>
      <c r="N98" s="57">
        <f>SUM(L98*M98)</f>
        <v>390</v>
      </c>
      <c r="O98" s="58">
        <v>30</v>
      </c>
      <c r="P98" s="59">
        <v>13</v>
      </c>
      <c r="Q98" s="60">
        <f>SUM(O98*P98)</f>
        <v>390</v>
      </c>
      <c r="R98" s="67">
        <f>SUM(K98+N98+Q98)</f>
        <v>1170</v>
      </c>
      <c r="S98" s="68">
        <f>SUM(R98/F98)</f>
        <v>22.718446601941746</v>
      </c>
      <c r="T98" s="6" t="s">
        <v>278</v>
      </c>
      <c r="U98" s="6" t="s">
        <v>35</v>
      </c>
    </row>
    <row r="99" spans="1:12" ht="22.5" customHeight="1">
      <c r="A99" s="100" t="s">
        <v>162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23.25" customHeight="1">
      <c r="A100" s="87" t="s">
        <v>163</v>
      </c>
      <c r="B100" s="102"/>
      <c r="C100" s="102"/>
      <c r="D100" s="102"/>
      <c r="E100" s="88"/>
      <c r="F100" s="35" t="s">
        <v>100</v>
      </c>
      <c r="G100" s="87" t="s">
        <v>36</v>
      </c>
      <c r="H100" s="103"/>
      <c r="I100" s="104" t="s">
        <v>164</v>
      </c>
      <c r="J100" s="88"/>
      <c r="K100" s="87" t="s">
        <v>165</v>
      </c>
      <c r="L100" s="88"/>
    </row>
    <row r="101" spans="1:12" ht="23.25" customHeight="1">
      <c r="A101" s="87" t="s">
        <v>166</v>
      </c>
      <c r="B101" s="102"/>
      <c r="C101" s="102"/>
      <c r="D101" s="102"/>
      <c r="E101" s="88"/>
      <c r="F101" s="35" t="s">
        <v>27</v>
      </c>
      <c r="G101" s="87" t="s">
        <v>167</v>
      </c>
      <c r="H101" s="88"/>
      <c r="I101" s="104" t="s">
        <v>131</v>
      </c>
      <c r="J101" s="105"/>
      <c r="K101" s="87" t="s">
        <v>165</v>
      </c>
      <c r="L101" s="88"/>
    </row>
    <row r="102" spans="1:12" ht="23.25" customHeight="1">
      <c r="A102" s="87" t="s">
        <v>274</v>
      </c>
      <c r="B102" s="102"/>
      <c r="C102" s="102"/>
      <c r="D102" s="102"/>
      <c r="E102" s="88"/>
      <c r="F102" s="79"/>
      <c r="G102" s="87" t="s">
        <v>168</v>
      </c>
      <c r="H102" s="88"/>
      <c r="I102" s="104" t="s">
        <v>131</v>
      </c>
      <c r="J102" s="105"/>
      <c r="K102" s="87"/>
      <c r="L102" s="88"/>
    </row>
    <row r="103" spans="1:12" ht="23.25" customHeight="1">
      <c r="A103" s="87" t="s">
        <v>274</v>
      </c>
      <c r="B103" s="102"/>
      <c r="C103" s="102"/>
      <c r="D103" s="102"/>
      <c r="E103" s="88"/>
      <c r="F103" s="35" t="s">
        <v>28</v>
      </c>
      <c r="G103" s="87" t="s">
        <v>272</v>
      </c>
      <c r="H103" s="88"/>
      <c r="I103" s="104" t="s">
        <v>131</v>
      </c>
      <c r="J103" s="105"/>
      <c r="K103" s="87"/>
      <c r="L103" s="88"/>
    </row>
    <row r="104" spans="1:12" ht="23.25" customHeight="1">
      <c r="A104" s="87" t="s">
        <v>274</v>
      </c>
      <c r="B104" s="102"/>
      <c r="C104" s="102"/>
      <c r="D104" s="102"/>
      <c r="E104" s="88"/>
      <c r="F104" s="35" t="s">
        <v>175</v>
      </c>
      <c r="G104" s="87" t="s">
        <v>176</v>
      </c>
      <c r="H104" s="88"/>
      <c r="I104" s="104" t="s">
        <v>131</v>
      </c>
      <c r="J104" s="105"/>
      <c r="K104" s="87"/>
      <c r="L104" s="88"/>
    </row>
    <row r="105" spans="1:12" ht="23.25" customHeight="1">
      <c r="A105" s="87" t="s">
        <v>169</v>
      </c>
      <c r="B105" s="102"/>
      <c r="C105" s="102"/>
      <c r="D105" s="102"/>
      <c r="E105" s="88"/>
      <c r="F105" s="79"/>
      <c r="G105" s="87" t="s">
        <v>168</v>
      </c>
      <c r="H105" s="88"/>
      <c r="I105" s="104" t="s">
        <v>131</v>
      </c>
      <c r="J105" s="105"/>
      <c r="K105" s="87"/>
      <c r="L105" s="88"/>
    </row>
    <row r="106" spans="1:12" ht="23.25" customHeight="1">
      <c r="A106" s="87" t="s">
        <v>170</v>
      </c>
      <c r="B106" s="106"/>
      <c r="C106" s="106"/>
      <c r="D106" s="106"/>
      <c r="E106" s="103"/>
      <c r="F106" s="35" t="s">
        <v>173</v>
      </c>
      <c r="G106" s="87" t="s">
        <v>172</v>
      </c>
      <c r="H106" s="88"/>
      <c r="I106" s="104" t="s">
        <v>131</v>
      </c>
      <c r="J106" s="105"/>
      <c r="K106" s="87"/>
      <c r="L106" s="88"/>
    </row>
    <row r="170" spans="5:6" ht="15">
      <c r="E170" s="72"/>
      <c r="F170" s="73"/>
    </row>
    <row r="174" ht="15">
      <c r="F174" s="73"/>
    </row>
  </sheetData>
  <sheetProtection/>
  <mergeCells count="44">
    <mergeCell ref="A103:E103"/>
    <mergeCell ref="G103:H103"/>
    <mergeCell ref="I103:J103"/>
    <mergeCell ref="A104:E104"/>
    <mergeCell ref="G104:H104"/>
    <mergeCell ref="I104:J104"/>
    <mergeCell ref="A105:E105"/>
    <mergeCell ref="G105:H105"/>
    <mergeCell ref="I105:J105"/>
    <mergeCell ref="K105:L105"/>
    <mergeCell ref="A106:E106"/>
    <mergeCell ref="G106:H106"/>
    <mergeCell ref="I106:J106"/>
    <mergeCell ref="K106:L106"/>
    <mergeCell ref="A101:E101"/>
    <mergeCell ref="G101:H101"/>
    <mergeCell ref="I101:J101"/>
    <mergeCell ref="K101:L101"/>
    <mergeCell ref="A102:E102"/>
    <mergeCell ref="G102:H102"/>
    <mergeCell ref="I102:J102"/>
    <mergeCell ref="K102:L102"/>
    <mergeCell ref="A93:U93"/>
    <mergeCell ref="A99:L99"/>
    <mergeCell ref="A100:E100"/>
    <mergeCell ref="G100:H100"/>
    <mergeCell ref="I100:J100"/>
    <mergeCell ref="K100:L100"/>
    <mergeCell ref="A36:U36"/>
    <mergeCell ref="A49:U49"/>
    <mergeCell ref="A56:U56"/>
    <mergeCell ref="A60:U60"/>
    <mergeCell ref="A77:U77"/>
    <mergeCell ref="A87:U87"/>
    <mergeCell ref="K103:L103"/>
    <mergeCell ref="K104:L104"/>
    <mergeCell ref="A1:U1"/>
    <mergeCell ref="A2:U2"/>
    <mergeCell ref="A3:U3"/>
    <mergeCell ref="A4:U4"/>
    <mergeCell ref="A5:U5"/>
    <mergeCell ref="A6:U6"/>
    <mergeCell ref="A10:U10"/>
    <mergeCell ref="A20:U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="80" zoomScaleNormal="80" zoomScalePageLayoutView="0" workbookViewId="0" topLeftCell="A1">
      <selection activeCell="P134" sqref="P134"/>
    </sheetView>
  </sheetViews>
  <sheetFormatPr defaultColWidth="9.140625" defaultRowHeight="15"/>
  <cols>
    <col min="1" max="1" width="6.57421875" style="1" customWidth="1"/>
    <col min="2" max="2" width="7.8515625" style="1" customWidth="1"/>
    <col min="3" max="3" width="11.140625" style="1" customWidth="1"/>
    <col min="4" max="4" width="7.7109375" style="1" customWidth="1"/>
    <col min="5" max="5" width="30.421875" style="1" customWidth="1"/>
    <col min="6" max="6" width="16.421875" style="1" customWidth="1"/>
    <col min="7" max="7" width="10.00390625" style="1" customWidth="1"/>
    <col min="8" max="8" width="11.140625" style="1" customWidth="1"/>
    <col min="9" max="9" width="41.57421875" style="1" customWidth="1"/>
    <col min="10" max="10" width="12.140625" style="1" customWidth="1"/>
    <col min="11" max="11" width="11.421875" style="1" customWidth="1"/>
    <col min="12" max="12" width="21.421875" style="1" customWidth="1"/>
    <col min="13" max="13" width="17.140625" style="1" customWidth="1"/>
  </cols>
  <sheetData>
    <row r="1" spans="1:13" s="2" customFormat="1" ht="23.2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42.75" customHeight="1">
      <c r="A2" s="116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6.5" customHeight="1">
      <c r="A3" s="111" t="s">
        <v>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3" customFormat="1" ht="15">
      <c r="A4" s="112" t="s">
        <v>333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4" customFormat="1" ht="22.5" customHeight="1">
      <c r="A5" s="113" t="s">
        <v>2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s="23" customFormat="1" ht="20.25" customHeight="1">
      <c r="A6" s="108" t="s">
        <v>19</v>
      </c>
      <c r="B6" s="108"/>
      <c r="C6" s="108"/>
      <c r="D6" s="108"/>
      <c r="E6" s="108"/>
      <c r="F6" s="108"/>
      <c r="G6" s="107" t="s">
        <v>53</v>
      </c>
      <c r="H6" s="107"/>
      <c r="I6" s="107"/>
      <c r="J6" s="107"/>
      <c r="K6" s="107"/>
      <c r="L6" s="107"/>
      <c r="M6" s="107"/>
    </row>
    <row r="7" spans="1:13" s="13" customFormat="1" ht="37.5" customHeight="1">
      <c r="A7" s="24" t="s">
        <v>7</v>
      </c>
      <c r="B7" s="24" t="s">
        <v>20</v>
      </c>
      <c r="C7" s="25" t="s">
        <v>21</v>
      </c>
      <c r="D7" s="24" t="s">
        <v>10</v>
      </c>
      <c r="E7" s="24" t="s">
        <v>0</v>
      </c>
      <c r="F7" s="24" t="s">
        <v>22</v>
      </c>
      <c r="G7" s="24" t="s">
        <v>9</v>
      </c>
      <c r="H7" s="24" t="s">
        <v>12</v>
      </c>
      <c r="I7" s="24" t="s">
        <v>11</v>
      </c>
      <c r="J7" s="24" t="s">
        <v>23</v>
      </c>
      <c r="K7" s="24" t="s">
        <v>1</v>
      </c>
      <c r="L7" s="24" t="s">
        <v>24</v>
      </c>
      <c r="M7" s="24" t="s">
        <v>13</v>
      </c>
    </row>
    <row r="8" spans="1:13" ht="40.5" customHeight="1">
      <c r="A8" s="22">
        <v>74</v>
      </c>
      <c r="B8" s="14">
        <v>1</v>
      </c>
      <c r="C8" s="15">
        <f aca="true" t="shared" si="0" ref="C8:C13">SUM(K8/G8)</f>
        <v>35</v>
      </c>
      <c r="D8" s="80" t="s">
        <v>300</v>
      </c>
      <c r="E8" s="17" t="s">
        <v>104</v>
      </c>
      <c r="F8" s="18" t="s">
        <v>105</v>
      </c>
      <c r="G8" s="19">
        <v>78</v>
      </c>
      <c r="H8" s="20">
        <v>35</v>
      </c>
      <c r="I8" s="26" t="s">
        <v>34</v>
      </c>
      <c r="J8" s="21">
        <v>78</v>
      </c>
      <c r="K8" s="19">
        <f aca="true" t="shared" si="1" ref="K8:K13">SUM(J8*H8)</f>
        <v>2730</v>
      </c>
      <c r="L8" s="22" t="s">
        <v>4</v>
      </c>
      <c r="M8" s="24" t="s">
        <v>106</v>
      </c>
    </row>
    <row r="9" spans="1:13" ht="40.5" customHeight="1">
      <c r="A9" s="22">
        <v>75</v>
      </c>
      <c r="B9" s="14">
        <v>2</v>
      </c>
      <c r="C9" s="15">
        <f t="shared" si="0"/>
        <v>31.72661870503597</v>
      </c>
      <c r="D9" s="77" t="s">
        <v>299</v>
      </c>
      <c r="E9" s="17" t="s">
        <v>46</v>
      </c>
      <c r="F9" s="18" t="s">
        <v>47</v>
      </c>
      <c r="G9" s="19">
        <v>69.5</v>
      </c>
      <c r="H9" s="20">
        <v>35</v>
      </c>
      <c r="I9" s="26" t="s">
        <v>48</v>
      </c>
      <c r="J9" s="21">
        <v>63</v>
      </c>
      <c r="K9" s="19">
        <f t="shared" si="1"/>
        <v>2205</v>
      </c>
      <c r="L9" s="22" t="s">
        <v>4</v>
      </c>
      <c r="M9" s="24" t="s">
        <v>155</v>
      </c>
    </row>
    <row r="10" spans="1:13" ht="40.5" customHeight="1">
      <c r="A10" s="22">
        <v>76</v>
      </c>
      <c r="B10" s="14">
        <v>3</v>
      </c>
      <c r="C10" s="15">
        <f t="shared" si="0"/>
        <v>25</v>
      </c>
      <c r="D10" s="80" t="s">
        <v>301</v>
      </c>
      <c r="E10" s="17" t="s">
        <v>110</v>
      </c>
      <c r="F10" s="18" t="s">
        <v>111</v>
      </c>
      <c r="G10" s="19">
        <v>70</v>
      </c>
      <c r="H10" s="20">
        <v>35</v>
      </c>
      <c r="I10" s="26" t="s">
        <v>303</v>
      </c>
      <c r="J10" s="21">
        <v>50</v>
      </c>
      <c r="K10" s="19">
        <f t="shared" si="1"/>
        <v>1750</v>
      </c>
      <c r="L10" s="22" t="s">
        <v>278</v>
      </c>
      <c r="M10" s="24" t="s">
        <v>112</v>
      </c>
    </row>
    <row r="11" spans="1:13" ht="40.5" customHeight="1">
      <c r="A11" s="22">
        <v>77</v>
      </c>
      <c r="B11" s="14">
        <v>4</v>
      </c>
      <c r="C11" s="15">
        <f t="shared" si="0"/>
        <v>16.321243523316063</v>
      </c>
      <c r="D11" s="80" t="s">
        <v>302</v>
      </c>
      <c r="E11" s="17" t="s">
        <v>49</v>
      </c>
      <c r="F11" s="18" t="s">
        <v>120</v>
      </c>
      <c r="G11" s="19">
        <v>57.9</v>
      </c>
      <c r="H11" s="20">
        <v>35</v>
      </c>
      <c r="I11" s="26" t="s">
        <v>50</v>
      </c>
      <c r="J11" s="21">
        <v>27</v>
      </c>
      <c r="K11" s="19">
        <f t="shared" si="1"/>
        <v>945</v>
      </c>
      <c r="L11" s="22" t="s">
        <v>280</v>
      </c>
      <c r="M11" s="24" t="s">
        <v>25</v>
      </c>
    </row>
    <row r="12" spans="1:13" ht="40.5" customHeight="1">
      <c r="A12" s="22">
        <v>78</v>
      </c>
      <c r="B12" s="14">
        <v>5</v>
      </c>
      <c r="C12" s="15">
        <f t="shared" si="0"/>
        <v>15.63573883161512</v>
      </c>
      <c r="D12" s="81"/>
      <c r="E12" s="17" t="s">
        <v>107</v>
      </c>
      <c r="F12" s="18" t="s">
        <v>108</v>
      </c>
      <c r="G12" s="19">
        <v>58.2</v>
      </c>
      <c r="H12" s="20">
        <v>35</v>
      </c>
      <c r="I12" s="26" t="s">
        <v>304</v>
      </c>
      <c r="J12" s="21">
        <v>26</v>
      </c>
      <c r="K12" s="19">
        <f t="shared" si="1"/>
        <v>910</v>
      </c>
      <c r="L12" s="22" t="s">
        <v>280</v>
      </c>
      <c r="M12" s="24" t="s">
        <v>109</v>
      </c>
    </row>
    <row r="13" spans="1:13" ht="40.5" customHeight="1">
      <c r="A13" s="22">
        <v>79</v>
      </c>
      <c r="B13" s="14">
        <v>6</v>
      </c>
      <c r="C13" s="15">
        <f t="shared" si="0"/>
        <v>8.83495145631068</v>
      </c>
      <c r="D13" s="81"/>
      <c r="E13" s="17" t="s">
        <v>45</v>
      </c>
      <c r="F13" s="18" t="s">
        <v>119</v>
      </c>
      <c r="G13" s="19">
        <v>51.5</v>
      </c>
      <c r="H13" s="20">
        <v>35</v>
      </c>
      <c r="I13" s="26" t="s">
        <v>34</v>
      </c>
      <c r="J13" s="21">
        <v>13</v>
      </c>
      <c r="K13" s="19">
        <f t="shared" si="1"/>
        <v>455</v>
      </c>
      <c r="L13" s="22" t="s">
        <v>280</v>
      </c>
      <c r="M13" s="24" t="s">
        <v>35</v>
      </c>
    </row>
    <row r="14" spans="1:13" s="23" customFormat="1" ht="20.25" customHeight="1">
      <c r="A14" s="108" t="s">
        <v>19</v>
      </c>
      <c r="B14" s="108"/>
      <c r="C14" s="108"/>
      <c r="D14" s="108"/>
      <c r="E14" s="108"/>
      <c r="F14" s="108"/>
      <c r="G14" s="107" t="s">
        <v>320</v>
      </c>
      <c r="H14" s="107"/>
      <c r="I14" s="107"/>
      <c r="J14" s="107"/>
      <c r="K14" s="107"/>
      <c r="L14" s="107"/>
      <c r="M14" s="107"/>
    </row>
    <row r="15" spans="1:13" ht="40.5" customHeight="1">
      <c r="A15" s="24" t="s">
        <v>7</v>
      </c>
      <c r="B15" s="24" t="s">
        <v>20</v>
      </c>
      <c r="C15" s="25" t="s">
        <v>21</v>
      </c>
      <c r="D15" s="24" t="s">
        <v>10</v>
      </c>
      <c r="E15" s="24" t="s">
        <v>0</v>
      </c>
      <c r="F15" s="24" t="s">
        <v>22</v>
      </c>
      <c r="G15" s="24" t="s">
        <v>9</v>
      </c>
      <c r="H15" s="24" t="s">
        <v>12</v>
      </c>
      <c r="I15" s="24" t="s">
        <v>11</v>
      </c>
      <c r="J15" s="24" t="s">
        <v>23</v>
      </c>
      <c r="K15" s="24" t="s">
        <v>1</v>
      </c>
      <c r="L15" s="24" t="s">
        <v>24</v>
      </c>
      <c r="M15" s="24" t="s">
        <v>13</v>
      </c>
    </row>
    <row r="16" spans="1:13" ht="40.5" customHeight="1">
      <c r="A16" s="22">
        <v>80</v>
      </c>
      <c r="B16" s="14">
        <v>1</v>
      </c>
      <c r="C16" s="15">
        <f>SUM(K16/G16)</f>
        <v>56.55367231638418</v>
      </c>
      <c r="D16" s="8" t="s">
        <v>177</v>
      </c>
      <c r="E16" s="9" t="s">
        <v>139</v>
      </c>
      <c r="F16" s="7" t="s">
        <v>140</v>
      </c>
      <c r="G16" s="19">
        <v>88.5</v>
      </c>
      <c r="H16" s="20">
        <v>55</v>
      </c>
      <c r="I16" s="26" t="s">
        <v>34</v>
      </c>
      <c r="J16" s="21">
        <v>91</v>
      </c>
      <c r="K16" s="19">
        <f>SUM(J16*H16)</f>
        <v>5005</v>
      </c>
      <c r="L16" s="6" t="s">
        <v>225</v>
      </c>
      <c r="M16" s="5" t="s">
        <v>36</v>
      </c>
    </row>
    <row r="17" spans="1:13" ht="40.5" customHeight="1">
      <c r="A17" s="22">
        <v>81</v>
      </c>
      <c r="B17" s="14">
        <v>2</v>
      </c>
      <c r="C17" s="15">
        <f>SUM(K17/G17)</f>
        <v>52.446675031367626</v>
      </c>
      <c r="D17" s="8" t="s">
        <v>97</v>
      </c>
      <c r="E17" s="9" t="s">
        <v>94</v>
      </c>
      <c r="F17" s="7" t="s">
        <v>95</v>
      </c>
      <c r="G17" s="19">
        <v>79.7</v>
      </c>
      <c r="H17" s="20">
        <v>55</v>
      </c>
      <c r="I17" s="26" t="s">
        <v>96</v>
      </c>
      <c r="J17" s="21">
        <v>76</v>
      </c>
      <c r="K17" s="19">
        <f>SUM(J17*H17)</f>
        <v>4180</v>
      </c>
      <c r="L17" s="6" t="s">
        <v>225</v>
      </c>
      <c r="M17" s="5" t="s">
        <v>25</v>
      </c>
    </row>
    <row r="18" spans="1:13" ht="40.5" customHeight="1">
      <c r="A18" s="22">
        <v>82</v>
      </c>
      <c r="B18" s="14">
        <v>3</v>
      </c>
      <c r="C18" s="15">
        <f>SUM(K18/G18)</f>
        <v>50.85427135678392</v>
      </c>
      <c r="D18" s="8" t="s">
        <v>30</v>
      </c>
      <c r="E18" s="9" t="s">
        <v>31</v>
      </c>
      <c r="F18" s="7" t="s">
        <v>32</v>
      </c>
      <c r="G18" s="19">
        <v>99.5</v>
      </c>
      <c r="H18" s="20">
        <v>55</v>
      </c>
      <c r="I18" s="26" t="s">
        <v>71</v>
      </c>
      <c r="J18" s="21">
        <v>92</v>
      </c>
      <c r="K18" s="19">
        <f>SUM(J18*H18)</f>
        <v>5060</v>
      </c>
      <c r="L18" s="6" t="s">
        <v>225</v>
      </c>
      <c r="M18" s="5" t="s">
        <v>25</v>
      </c>
    </row>
    <row r="19" spans="1:13" ht="40.5" customHeight="1">
      <c r="A19" s="22">
        <v>83</v>
      </c>
      <c r="B19" s="14">
        <v>4</v>
      </c>
      <c r="C19" s="15">
        <f>SUM(K19/G19)</f>
        <v>31.86558516801854</v>
      </c>
      <c r="D19" s="74"/>
      <c r="E19" s="17" t="s">
        <v>152</v>
      </c>
      <c r="F19" s="18" t="s">
        <v>153</v>
      </c>
      <c r="G19" s="19">
        <v>86.3</v>
      </c>
      <c r="H19" s="20">
        <v>55</v>
      </c>
      <c r="I19" s="26" t="s">
        <v>115</v>
      </c>
      <c r="J19" s="21">
        <v>50</v>
      </c>
      <c r="K19" s="19">
        <f>SUM(J19*H19)</f>
        <v>2750</v>
      </c>
      <c r="L19" s="22" t="s">
        <v>278</v>
      </c>
      <c r="M19" s="5" t="s">
        <v>143</v>
      </c>
    </row>
    <row r="20" spans="1:13" s="23" customFormat="1" ht="20.25" customHeight="1">
      <c r="A20" s="108" t="s">
        <v>52</v>
      </c>
      <c r="B20" s="108"/>
      <c r="C20" s="108"/>
      <c r="D20" s="108"/>
      <c r="E20" s="108"/>
      <c r="F20" s="108"/>
      <c r="G20" s="109" t="s">
        <v>319</v>
      </c>
      <c r="H20" s="109"/>
      <c r="I20" s="109"/>
      <c r="J20" s="109"/>
      <c r="K20" s="109"/>
      <c r="L20" s="109"/>
      <c r="M20" s="109"/>
    </row>
    <row r="21" spans="1:13" s="13" customFormat="1" ht="37.5" customHeight="1">
      <c r="A21" s="24" t="s">
        <v>7</v>
      </c>
      <c r="B21" s="24" t="s">
        <v>20</v>
      </c>
      <c r="C21" s="25" t="s">
        <v>21</v>
      </c>
      <c r="D21" s="24" t="s">
        <v>10</v>
      </c>
      <c r="E21" s="24" t="s">
        <v>0</v>
      </c>
      <c r="F21" s="24" t="s">
        <v>22</v>
      </c>
      <c r="G21" s="24" t="s">
        <v>9</v>
      </c>
      <c r="H21" s="24" t="s">
        <v>12</v>
      </c>
      <c r="I21" s="24" t="s">
        <v>11</v>
      </c>
      <c r="J21" s="24" t="s">
        <v>23</v>
      </c>
      <c r="K21" s="24" t="s">
        <v>1</v>
      </c>
      <c r="L21" s="24" t="s">
        <v>24</v>
      </c>
      <c r="M21" s="24" t="s">
        <v>13</v>
      </c>
    </row>
    <row r="22" spans="1:13" ht="40.5" customHeight="1">
      <c r="A22" s="22">
        <v>84</v>
      </c>
      <c r="B22" s="14">
        <v>1</v>
      </c>
      <c r="C22" s="15">
        <f>SUM(K22/G22)</f>
        <v>48.08743169398907</v>
      </c>
      <c r="D22" s="8" t="s">
        <v>174</v>
      </c>
      <c r="E22" s="9" t="s">
        <v>91</v>
      </c>
      <c r="F22" s="7" t="s">
        <v>154</v>
      </c>
      <c r="G22" s="32">
        <v>73.2</v>
      </c>
      <c r="H22" s="20">
        <v>55</v>
      </c>
      <c r="I22" s="26" t="s">
        <v>34</v>
      </c>
      <c r="J22" s="21">
        <v>64</v>
      </c>
      <c r="K22" s="19">
        <f>SUM(J22*H22)</f>
        <v>3520</v>
      </c>
      <c r="L22" s="6" t="s">
        <v>225</v>
      </c>
      <c r="M22" s="5"/>
    </row>
    <row r="23" spans="1:13" s="23" customFormat="1" ht="20.25" customHeight="1">
      <c r="A23" s="108" t="s">
        <v>52</v>
      </c>
      <c r="B23" s="108"/>
      <c r="C23" s="108"/>
      <c r="D23" s="108"/>
      <c r="E23" s="108"/>
      <c r="F23" s="108"/>
      <c r="G23" s="107" t="s">
        <v>318</v>
      </c>
      <c r="H23" s="107"/>
      <c r="I23" s="107"/>
      <c r="J23" s="107"/>
      <c r="K23" s="107"/>
      <c r="L23" s="107"/>
      <c r="M23" s="107"/>
    </row>
    <row r="24" spans="1:13" s="13" customFormat="1" ht="37.5" customHeight="1">
      <c r="A24" s="24" t="s">
        <v>7</v>
      </c>
      <c r="B24" s="24" t="s">
        <v>20</v>
      </c>
      <c r="C24" s="25" t="s">
        <v>21</v>
      </c>
      <c r="D24" s="24" t="s">
        <v>10</v>
      </c>
      <c r="E24" s="24" t="s">
        <v>0</v>
      </c>
      <c r="F24" s="24" t="s">
        <v>22</v>
      </c>
      <c r="G24" s="24" t="s">
        <v>9</v>
      </c>
      <c r="H24" s="24" t="s">
        <v>12</v>
      </c>
      <c r="I24" s="24" t="s">
        <v>11</v>
      </c>
      <c r="J24" s="24" t="s">
        <v>23</v>
      </c>
      <c r="K24" s="24" t="s">
        <v>1</v>
      </c>
      <c r="L24" s="24" t="s">
        <v>24</v>
      </c>
      <c r="M24" s="24" t="s">
        <v>13</v>
      </c>
    </row>
    <row r="25" spans="1:13" ht="40.5" customHeight="1">
      <c r="A25" s="22">
        <v>85</v>
      </c>
      <c r="B25" s="14">
        <v>1</v>
      </c>
      <c r="C25" s="15">
        <f aca="true" t="shared" si="2" ref="C25:C30">SUM(K25/G25)</f>
        <v>58.92857142857143</v>
      </c>
      <c r="D25" s="8" t="s">
        <v>27</v>
      </c>
      <c r="E25" s="9" t="s">
        <v>14</v>
      </c>
      <c r="F25" s="7" t="s">
        <v>5</v>
      </c>
      <c r="G25" s="19">
        <v>72.8</v>
      </c>
      <c r="H25" s="20">
        <v>55</v>
      </c>
      <c r="I25" s="26" t="s">
        <v>34</v>
      </c>
      <c r="J25" s="21">
        <v>78</v>
      </c>
      <c r="K25" s="19">
        <f aca="true" t="shared" si="3" ref="K25:K30">SUM(J25*H25)</f>
        <v>4290</v>
      </c>
      <c r="L25" s="6" t="s">
        <v>42</v>
      </c>
      <c r="M25" s="5" t="s">
        <v>36</v>
      </c>
    </row>
    <row r="26" spans="1:13" ht="40.5" customHeight="1">
      <c r="A26" s="22">
        <v>86</v>
      </c>
      <c r="B26" s="14">
        <v>2</v>
      </c>
      <c r="C26" s="15">
        <f t="shared" si="2"/>
        <v>58.87323943661972</v>
      </c>
      <c r="D26" s="80" t="s">
        <v>305</v>
      </c>
      <c r="E26" s="17" t="s">
        <v>33</v>
      </c>
      <c r="F26" s="18" t="s">
        <v>161</v>
      </c>
      <c r="G26" s="19">
        <v>106.5</v>
      </c>
      <c r="H26" s="20">
        <v>55</v>
      </c>
      <c r="I26" s="26" t="s">
        <v>26</v>
      </c>
      <c r="J26" s="21">
        <v>114</v>
      </c>
      <c r="K26" s="19">
        <f t="shared" si="3"/>
        <v>6270</v>
      </c>
      <c r="L26" s="22" t="s">
        <v>42</v>
      </c>
      <c r="M26" s="24" t="s">
        <v>25</v>
      </c>
    </row>
    <row r="27" spans="1:13" ht="40.5" customHeight="1">
      <c r="A27" s="22">
        <v>87</v>
      </c>
      <c r="B27" s="14">
        <v>3</v>
      </c>
      <c r="C27" s="15">
        <f t="shared" si="2"/>
        <v>56.55367231638418</v>
      </c>
      <c r="D27" s="8" t="s">
        <v>177</v>
      </c>
      <c r="E27" s="9" t="s">
        <v>139</v>
      </c>
      <c r="F27" s="7" t="s">
        <v>140</v>
      </c>
      <c r="G27" s="19">
        <v>88.5</v>
      </c>
      <c r="H27" s="20">
        <v>55</v>
      </c>
      <c r="I27" s="26" t="s">
        <v>34</v>
      </c>
      <c r="J27" s="21">
        <v>91</v>
      </c>
      <c r="K27" s="19">
        <f t="shared" si="3"/>
        <v>5005</v>
      </c>
      <c r="L27" s="6" t="s">
        <v>225</v>
      </c>
      <c r="M27" s="5" t="s">
        <v>36</v>
      </c>
    </row>
    <row r="28" spans="1:13" ht="40.5" customHeight="1">
      <c r="A28" s="22">
        <v>88</v>
      </c>
      <c r="B28" s="14">
        <v>4</v>
      </c>
      <c r="C28" s="15">
        <f t="shared" si="2"/>
        <v>50.85427135678392</v>
      </c>
      <c r="D28" s="8" t="s">
        <v>30</v>
      </c>
      <c r="E28" s="17" t="s">
        <v>31</v>
      </c>
      <c r="F28" s="18" t="s">
        <v>32</v>
      </c>
      <c r="G28" s="19">
        <v>99.5</v>
      </c>
      <c r="H28" s="20">
        <v>55</v>
      </c>
      <c r="I28" s="26" t="s">
        <v>71</v>
      </c>
      <c r="J28" s="21">
        <v>92</v>
      </c>
      <c r="K28" s="19">
        <f t="shared" si="3"/>
        <v>5060</v>
      </c>
      <c r="L28" s="22" t="s">
        <v>225</v>
      </c>
      <c r="M28" s="24" t="s">
        <v>25</v>
      </c>
    </row>
    <row r="29" spans="1:13" ht="40.5" customHeight="1">
      <c r="A29" s="22">
        <v>89</v>
      </c>
      <c r="B29" s="14">
        <v>5</v>
      </c>
      <c r="C29" s="15">
        <f t="shared" si="2"/>
        <v>41.509433962264154</v>
      </c>
      <c r="D29" s="8" t="s">
        <v>29</v>
      </c>
      <c r="E29" s="17" t="s">
        <v>3</v>
      </c>
      <c r="F29" s="18" t="s">
        <v>6</v>
      </c>
      <c r="G29" s="19">
        <v>79.5</v>
      </c>
      <c r="H29" s="20">
        <v>55</v>
      </c>
      <c r="I29" s="26" t="s">
        <v>34</v>
      </c>
      <c r="J29" s="21">
        <v>60</v>
      </c>
      <c r="K29" s="19">
        <f t="shared" si="3"/>
        <v>3300</v>
      </c>
      <c r="L29" s="22" t="s">
        <v>4</v>
      </c>
      <c r="M29" s="24" t="s">
        <v>25</v>
      </c>
    </row>
    <row r="30" spans="1:13" ht="40.5" customHeight="1">
      <c r="A30" s="22">
        <v>90</v>
      </c>
      <c r="B30" s="14">
        <v>6</v>
      </c>
      <c r="C30" s="15">
        <f t="shared" si="2"/>
        <v>40.55865921787709</v>
      </c>
      <c r="D30" s="8" t="s">
        <v>90</v>
      </c>
      <c r="E30" s="17" t="s">
        <v>87</v>
      </c>
      <c r="F30" s="18" t="s">
        <v>88</v>
      </c>
      <c r="G30" s="19">
        <v>89.5</v>
      </c>
      <c r="H30" s="20">
        <v>55</v>
      </c>
      <c r="I30" s="26" t="s">
        <v>89</v>
      </c>
      <c r="J30" s="21">
        <v>66</v>
      </c>
      <c r="K30" s="19">
        <f t="shared" si="3"/>
        <v>3630</v>
      </c>
      <c r="L30" s="22" t="s">
        <v>4</v>
      </c>
      <c r="M30" s="24"/>
    </row>
    <row r="31" spans="1:13" s="23" customFormat="1" ht="20.25" customHeight="1">
      <c r="A31" s="108" t="s">
        <v>19</v>
      </c>
      <c r="B31" s="108"/>
      <c r="C31" s="108"/>
      <c r="D31" s="108"/>
      <c r="E31" s="108"/>
      <c r="F31" s="108"/>
      <c r="G31" s="109" t="s">
        <v>317</v>
      </c>
      <c r="H31" s="109"/>
      <c r="I31" s="109"/>
      <c r="J31" s="109"/>
      <c r="K31" s="109"/>
      <c r="L31" s="109"/>
      <c r="M31" s="109"/>
    </row>
    <row r="32" spans="1:13" s="13" customFormat="1" ht="37.5" customHeight="1">
      <c r="A32" s="24" t="s">
        <v>7</v>
      </c>
      <c r="B32" s="24" t="s">
        <v>20</v>
      </c>
      <c r="C32" s="25" t="s">
        <v>21</v>
      </c>
      <c r="D32" s="24" t="s">
        <v>10</v>
      </c>
      <c r="E32" s="24" t="s">
        <v>0</v>
      </c>
      <c r="F32" s="24" t="s">
        <v>22</v>
      </c>
      <c r="G32" s="24" t="s">
        <v>9</v>
      </c>
      <c r="H32" s="24" t="s">
        <v>12</v>
      </c>
      <c r="I32" s="24" t="s">
        <v>11</v>
      </c>
      <c r="J32" s="24" t="s">
        <v>23</v>
      </c>
      <c r="K32" s="24" t="s">
        <v>1</v>
      </c>
      <c r="L32" s="24" t="s">
        <v>24</v>
      </c>
      <c r="M32" s="24" t="s">
        <v>13</v>
      </c>
    </row>
    <row r="33" spans="1:13" ht="40.5" customHeight="1">
      <c r="A33" s="22">
        <v>91</v>
      </c>
      <c r="B33" s="14">
        <v>1</v>
      </c>
      <c r="C33" s="15">
        <f>SUM(K33/G33)</f>
        <v>58.92857142857143</v>
      </c>
      <c r="D33" s="8" t="s">
        <v>27</v>
      </c>
      <c r="E33" s="17" t="s">
        <v>14</v>
      </c>
      <c r="F33" s="18" t="s">
        <v>5</v>
      </c>
      <c r="G33" s="32">
        <v>72.8</v>
      </c>
      <c r="H33" s="20">
        <v>55</v>
      </c>
      <c r="I33" s="26" t="s">
        <v>34</v>
      </c>
      <c r="J33" s="21">
        <v>78</v>
      </c>
      <c r="K33" s="19">
        <f>SUM(J33*H33)</f>
        <v>4290</v>
      </c>
      <c r="L33" s="6" t="s">
        <v>42</v>
      </c>
      <c r="M33" s="5" t="s">
        <v>36</v>
      </c>
    </row>
    <row r="34" spans="1:13" ht="40.5" customHeight="1">
      <c r="A34" s="22">
        <v>92</v>
      </c>
      <c r="B34" s="14">
        <v>2</v>
      </c>
      <c r="C34" s="15">
        <f>SUM(K34/G34)</f>
        <v>48.08743169398907</v>
      </c>
      <c r="D34" s="8" t="s">
        <v>174</v>
      </c>
      <c r="E34" s="17" t="s">
        <v>91</v>
      </c>
      <c r="F34" s="18" t="s">
        <v>154</v>
      </c>
      <c r="G34" s="32">
        <v>73.2</v>
      </c>
      <c r="H34" s="20">
        <v>55</v>
      </c>
      <c r="I34" s="26" t="s">
        <v>34</v>
      </c>
      <c r="J34" s="21">
        <v>64</v>
      </c>
      <c r="K34" s="19">
        <f>SUM(J34*H34)</f>
        <v>3520</v>
      </c>
      <c r="L34" s="22" t="s">
        <v>225</v>
      </c>
      <c r="M34" s="24"/>
    </row>
    <row r="35" spans="1:13" s="23" customFormat="1" ht="20.25" customHeight="1">
      <c r="A35" s="108" t="s">
        <v>19</v>
      </c>
      <c r="B35" s="108"/>
      <c r="C35" s="108"/>
      <c r="D35" s="108"/>
      <c r="E35" s="108"/>
      <c r="F35" s="108"/>
      <c r="G35" s="107" t="s">
        <v>321</v>
      </c>
      <c r="H35" s="107"/>
      <c r="I35" s="107"/>
      <c r="J35" s="107"/>
      <c r="K35" s="107"/>
      <c r="L35" s="107"/>
      <c r="M35" s="107"/>
    </row>
    <row r="36" spans="1:13" s="13" customFormat="1" ht="37.5" customHeight="1">
      <c r="A36" s="24" t="s">
        <v>7</v>
      </c>
      <c r="B36" s="24" t="s">
        <v>20</v>
      </c>
      <c r="C36" s="25" t="s">
        <v>21</v>
      </c>
      <c r="D36" s="24" t="s">
        <v>10</v>
      </c>
      <c r="E36" s="24" t="s">
        <v>0</v>
      </c>
      <c r="F36" s="24" t="s">
        <v>22</v>
      </c>
      <c r="G36" s="24" t="s">
        <v>9</v>
      </c>
      <c r="H36" s="24" t="s">
        <v>12</v>
      </c>
      <c r="I36" s="24" t="s">
        <v>11</v>
      </c>
      <c r="J36" s="24" t="s">
        <v>23</v>
      </c>
      <c r="K36" s="24" t="s">
        <v>1</v>
      </c>
      <c r="L36" s="24" t="s">
        <v>24</v>
      </c>
      <c r="M36" s="24" t="s">
        <v>13</v>
      </c>
    </row>
    <row r="37" spans="1:13" ht="40.5" customHeight="1">
      <c r="A37" s="22">
        <v>93</v>
      </c>
      <c r="B37" s="14">
        <v>1</v>
      </c>
      <c r="C37" s="15">
        <f aca="true" t="shared" si="4" ref="C37:C43">SUM(K37/G37)</f>
        <v>58.87323943661972</v>
      </c>
      <c r="D37" s="80" t="s">
        <v>305</v>
      </c>
      <c r="E37" s="17" t="s">
        <v>33</v>
      </c>
      <c r="F37" s="18" t="s">
        <v>161</v>
      </c>
      <c r="G37" s="19">
        <v>106.5</v>
      </c>
      <c r="H37" s="20">
        <v>55</v>
      </c>
      <c r="I37" s="26" t="s">
        <v>26</v>
      </c>
      <c r="J37" s="21">
        <v>114</v>
      </c>
      <c r="K37" s="19">
        <f aca="true" t="shared" si="5" ref="K37:K43">SUM(J37*H37)</f>
        <v>6270</v>
      </c>
      <c r="L37" s="22" t="s">
        <v>42</v>
      </c>
      <c r="M37" s="24" t="s">
        <v>25</v>
      </c>
    </row>
    <row r="38" spans="1:13" ht="40.5" customHeight="1">
      <c r="A38" s="22">
        <v>94</v>
      </c>
      <c r="B38" s="14">
        <v>2</v>
      </c>
      <c r="C38" s="15">
        <f t="shared" si="4"/>
        <v>56.55367231638418</v>
      </c>
      <c r="D38" s="8" t="s">
        <v>177</v>
      </c>
      <c r="E38" s="9" t="s">
        <v>139</v>
      </c>
      <c r="F38" s="7" t="s">
        <v>140</v>
      </c>
      <c r="G38" s="19">
        <v>88.5</v>
      </c>
      <c r="H38" s="20">
        <v>55</v>
      </c>
      <c r="I38" s="26" t="s">
        <v>34</v>
      </c>
      <c r="J38" s="21">
        <v>91</v>
      </c>
      <c r="K38" s="19">
        <f t="shared" si="5"/>
        <v>5005</v>
      </c>
      <c r="L38" s="6" t="s">
        <v>225</v>
      </c>
      <c r="M38" s="5" t="s">
        <v>36</v>
      </c>
    </row>
    <row r="39" spans="1:13" ht="40.5" customHeight="1">
      <c r="A39" s="22">
        <v>95</v>
      </c>
      <c r="B39" s="14">
        <v>3</v>
      </c>
      <c r="C39" s="15">
        <f t="shared" si="4"/>
        <v>53.07599517490953</v>
      </c>
      <c r="D39" s="16" t="s">
        <v>306</v>
      </c>
      <c r="E39" s="17" t="s">
        <v>41</v>
      </c>
      <c r="F39" s="18" t="s">
        <v>72</v>
      </c>
      <c r="G39" s="19">
        <v>82.9</v>
      </c>
      <c r="H39" s="20">
        <v>55</v>
      </c>
      <c r="I39" s="26" t="s">
        <v>74</v>
      </c>
      <c r="J39" s="21">
        <v>80</v>
      </c>
      <c r="K39" s="19">
        <f t="shared" si="5"/>
        <v>4400</v>
      </c>
      <c r="L39" s="22" t="s">
        <v>225</v>
      </c>
      <c r="M39" s="24"/>
    </row>
    <row r="40" spans="1:13" ht="40.5" customHeight="1">
      <c r="A40" s="22">
        <v>96</v>
      </c>
      <c r="B40" s="14">
        <v>4</v>
      </c>
      <c r="C40" s="15">
        <f t="shared" si="4"/>
        <v>50.85427135678392</v>
      </c>
      <c r="D40" s="16" t="s">
        <v>30</v>
      </c>
      <c r="E40" s="17" t="s">
        <v>31</v>
      </c>
      <c r="F40" s="18" t="s">
        <v>32</v>
      </c>
      <c r="G40" s="19">
        <v>99.5</v>
      </c>
      <c r="H40" s="20">
        <v>55</v>
      </c>
      <c r="I40" s="26" t="s">
        <v>71</v>
      </c>
      <c r="J40" s="21">
        <v>92</v>
      </c>
      <c r="K40" s="19">
        <f t="shared" si="5"/>
        <v>5060</v>
      </c>
      <c r="L40" s="22" t="s">
        <v>225</v>
      </c>
      <c r="M40" s="24" t="s">
        <v>25</v>
      </c>
    </row>
    <row r="41" spans="1:13" ht="40.5" customHeight="1">
      <c r="A41" s="22">
        <v>97</v>
      </c>
      <c r="B41" s="14">
        <v>5</v>
      </c>
      <c r="C41" s="15">
        <f t="shared" si="4"/>
        <v>41.509433962264154</v>
      </c>
      <c r="D41" s="16" t="s">
        <v>29</v>
      </c>
      <c r="E41" s="17" t="s">
        <v>3</v>
      </c>
      <c r="F41" s="18" t="s">
        <v>6</v>
      </c>
      <c r="G41" s="19">
        <v>79.5</v>
      </c>
      <c r="H41" s="20">
        <v>55</v>
      </c>
      <c r="I41" s="26" t="s">
        <v>34</v>
      </c>
      <c r="J41" s="21">
        <v>60</v>
      </c>
      <c r="K41" s="19">
        <f t="shared" si="5"/>
        <v>3300</v>
      </c>
      <c r="L41" s="22" t="s">
        <v>4</v>
      </c>
      <c r="M41" s="24" t="s">
        <v>25</v>
      </c>
    </row>
    <row r="42" spans="1:13" ht="40.5" customHeight="1">
      <c r="A42" s="22">
        <v>98</v>
      </c>
      <c r="B42" s="14">
        <v>6</v>
      </c>
      <c r="C42" s="15">
        <f t="shared" si="4"/>
        <v>35.07085020242915</v>
      </c>
      <c r="D42" s="82"/>
      <c r="E42" s="17" t="s">
        <v>150</v>
      </c>
      <c r="F42" s="18" t="s">
        <v>151</v>
      </c>
      <c r="G42" s="19">
        <v>98.8</v>
      </c>
      <c r="H42" s="20">
        <v>55</v>
      </c>
      <c r="I42" s="26" t="s">
        <v>115</v>
      </c>
      <c r="J42" s="21">
        <v>63</v>
      </c>
      <c r="K42" s="19">
        <f t="shared" si="5"/>
        <v>3465</v>
      </c>
      <c r="L42" s="22" t="s">
        <v>4</v>
      </c>
      <c r="M42" s="24" t="s">
        <v>143</v>
      </c>
    </row>
    <row r="43" spans="1:13" ht="40.5" customHeight="1">
      <c r="A43" s="22">
        <v>99</v>
      </c>
      <c r="B43" s="14">
        <v>7</v>
      </c>
      <c r="C43" s="15">
        <f t="shared" si="4"/>
        <v>17.064439140811455</v>
      </c>
      <c r="D43" s="82"/>
      <c r="E43" s="17" t="s">
        <v>75</v>
      </c>
      <c r="F43" s="18" t="s">
        <v>76</v>
      </c>
      <c r="G43" s="19">
        <v>83.8</v>
      </c>
      <c r="H43" s="20">
        <v>55</v>
      </c>
      <c r="I43" s="26"/>
      <c r="J43" s="21">
        <v>26</v>
      </c>
      <c r="K43" s="19">
        <f t="shared" si="5"/>
        <v>1430</v>
      </c>
      <c r="L43" s="22" t="s">
        <v>280</v>
      </c>
      <c r="M43" s="24"/>
    </row>
    <row r="44" spans="1:13" s="23" customFormat="1" ht="20.25" customHeight="1">
      <c r="A44" s="108" t="s">
        <v>19</v>
      </c>
      <c r="B44" s="108"/>
      <c r="C44" s="108"/>
      <c r="D44" s="108"/>
      <c r="E44" s="108"/>
      <c r="F44" s="108"/>
      <c r="G44" s="109" t="s">
        <v>322</v>
      </c>
      <c r="H44" s="109"/>
      <c r="I44" s="109"/>
      <c r="J44" s="109"/>
      <c r="K44" s="109"/>
      <c r="L44" s="109"/>
      <c r="M44" s="109"/>
    </row>
    <row r="45" spans="1:13" s="13" customFormat="1" ht="37.5" customHeight="1">
      <c r="A45" s="24" t="s">
        <v>7</v>
      </c>
      <c r="B45" s="24" t="s">
        <v>20</v>
      </c>
      <c r="C45" s="25" t="s">
        <v>21</v>
      </c>
      <c r="D45" s="24" t="s">
        <v>10</v>
      </c>
      <c r="E45" s="24" t="s">
        <v>0</v>
      </c>
      <c r="F45" s="24" t="s">
        <v>22</v>
      </c>
      <c r="G45" s="24" t="s">
        <v>9</v>
      </c>
      <c r="H45" s="24" t="s">
        <v>12</v>
      </c>
      <c r="I45" s="24" t="s">
        <v>11</v>
      </c>
      <c r="J45" s="24" t="s">
        <v>23</v>
      </c>
      <c r="K45" s="24" t="s">
        <v>1</v>
      </c>
      <c r="L45" s="24" t="s">
        <v>24</v>
      </c>
      <c r="M45" s="24" t="s">
        <v>13</v>
      </c>
    </row>
    <row r="46" spans="1:13" ht="40.5" customHeight="1">
      <c r="A46" s="22">
        <v>100</v>
      </c>
      <c r="B46" s="14">
        <v>1</v>
      </c>
      <c r="C46" s="15">
        <f aca="true" t="shared" si="6" ref="C46:C52">SUM(K46/G46)</f>
        <v>50.224550898203596</v>
      </c>
      <c r="D46" s="8" t="s">
        <v>192</v>
      </c>
      <c r="E46" s="17" t="s">
        <v>113</v>
      </c>
      <c r="F46" s="18" t="s">
        <v>114</v>
      </c>
      <c r="G46" s="32">
        <v>66.8</v>
      </c>
      <c r="H46" s="20">
        <v>55</v>
      </c>
      <c r="I46" s="26" t="s">
        <v>115</v>
      </c>
      <c r="J46" s="21">
        <v>61</v>
      </c>
      <c r="K46" s="19">
        <f aca="true" t="shared" si="7" ref="K46:K52">SUM(J46*H46)</f>
        <v>3355</v>
      </c>
      <c r="L46" s="22" t="s">
        <v>225</v>
      </c>
      <c r="M46" s="24" t="s">
        <v>116</v>
      </c>
    </row>
    <row r="47" spans="1:13" ht="40.5" customHeight="1">
      <c r="A47" s="22">
        <v>101</v>
      </c>
      <c r="B47" s="14">
        <v>2</v>
      </c>
      <c r="C47" s="15">
        <f t="shared" si="6"/>
        <v>44.32835820895522</v>
      </c>
      <c r="D47" s="8" t="s">
        <v>307</v>
      </c>
      <c r="E47" s="17" t="s">
        <v>92</v>
      </c>
      <c r="F47" s="18" t="s">
        <v>117</v>
      </c>
      <c r="G47" s="32">
        <v>67</v>
      </c>
      <c r="H47" s="20">
        <v>55</v>
      </c>
      <c r="I47" s="26" t="s">
        <v>93</v>
      </c>
      <c r="J47" s="21">
        <v>54</v>
      </c>
      <c r="K47" s="19">
        <f t="shared" si="7"/>
        <v>2970</v>
      </c>
      <c r="L47" s="83" t="s">
        <v>225</v>
      </c>
      <c r="M47" s="24"/>
    </row>
    <row r="48" spans="1:13" ht="40.5" customHeight="1">
      <c r="A48" s="22">
        <v>102</v>
      </c>
      <c r="B48" s="14">
        <v>3</v>
      </c>
      <c r="C48" s="15">
        <f t="shared" si="6"/>
        <v>43.13725490196079</v>
      </c>
      <c r="D48" s="74"/>
      <c r="E48" s="17" t="s">
        <v>121</v>
      </c>
      <c r="F48" s="18" t="s">
        <v>122</v>
      </c>
      <c r="G48" s="32">
        <v>66.3</v>
      </c>
      <c r="H48" s="20">
        <v>55</v>
      </c>
      <c r="I48" s="26" t="s">
        <v>123</v>
      </c>
      <c r="J48" s="21">
        <v>52</v>
      </c>
      <c r="K48" s="19">
        <f t="shared" si="7"/>
        <v>2860</v>
      </c>
      <c r="L48" s="83" t="s">
        <v>225</v>
      </c>
      <c r="M48" s="24" t="s">
        <v>124</v>
      </c>
    </row>
    <row r="49" spans="1:13" ht="40.5" customHeight="1">
      <c r="A49" s="22">
        <v>103</v>
      </c>
      <c r="B49" s="14">
        <v>4</v>
      </c>
      <c r="C49" s="15">
        <f t="shared" si="6"/>
        <v>42.17791411042945</v>
      </c>
      <c r="D49" s="74"/>
      <c r="E49" s="17" t="s">
        <v>125</v>
      </c>
      <c r="F49" s="18" t="s">
        <v>126</v>
      </c>
      <c r="G49" s="32">
        <v>65.2</v>
      </c>
      <c r="H49" s="20">
        <v>55</v>
      </c>
      <c r="I49" s="26" t="s">
        <v>123</v>
      </c>
      <c r="J49" s="21">
        <v>50</v>
      </c>
      <c r="K49" s="19">
        <f t="shared" si="7"/>
        <v>2750</v>
      </c>
      <c r="L49" s="22" t="s">
        <v>4</v>
      </c>
      <c r="M49" s="24" t="s">
        <v>124</v>
      </c>
    </row>
    <row r="50" spans="1:13" ht="40.5" customHeight="1">
      <c r="A50" s="22">
        <v>104</v>
      </c>
      <c r="B50" s="14">
        <v>5</v>
      </c>
      <c r="C50" s="15">
        <f t="shared" si="6"/>
        <v>39.00709219858156</v>
      </c>
      <c r="D50" s="74"/>
      <c r="E50" s="17" t="s">
        <v>141</v>
      </c>
      <c r="F50" s="18" t="s">
        <v>142</v>
      </c>
      <c r="G50" s="32">
        <v>70.5</v>
      </c>
      <c r="H50" s="20">
        <v>55</v>
      </c>
      <c r="I50" s="26" t="s">
        <v>115</v>
      </c>
      <c r="J50" s="21">
        <v>50</v>
      </c>
      <c r="K50" s="19">
        <f t="shared" si="7"/>
        <v>2750</v>
      </c>
      <c r="L50" s="22" t="s">
        <v>4</v>
      </c>
      <c r="M50" s="24" t="s">
        <v>143</v>
      </c>
    </row>
    <row r="51" spans="1:13" ht="40.5" customHeight="1">
      <c r="A51" s="22">
        <v>105</v>
      </c>
      <c r="B51" s="14">
        <v>6</v>
      </c>
      <c r="C51" s="15">
        <f t="shared" si="6"/>
        <v>37.577639751552795</v>
      </c>
      <c r="D51" s="74"/>
      <c r="E51" s="17" t="s">
        <v>134</v>
      </c>
      <c r="F51" s="18" t="s">
        <v>135</v>
      </c>
      <c r="G51" s="32">
        <v>64.4</v>
      </c>
      <c r="H51" s="20">
        <v>55</v>
      </c>
      <c r="I51" s="26" t="s">
        <v>123</v>
      </c>
      <c r="J51" s="21">
        <v>44</v>
      </c>
      <c r="K51" s="19">
        <f t="shared" si="7"/>
        <v>2420</v>
      </c>
      <c r="L51" s="22" t="s">
        <v>4</v>
      </c>
      <c r="M51" s="24" t="s">
        <v>124</v>
      </c>
    </row>
    <row r="52" spans="1:14" ht="40.5" customHeight="1">
      <c r="A52" s="84">
        <v>106</v>
      </c>
      <c r="B52" s="14">
        <v>7</v>
      </c>
      <c r="C52" s="15">
        <f t="shared" si="6"/>
        <v>37.078651685393254</v>
      </c>
      <c r="D52" s="74"/>
      <c r="E52" s="17" t="s">
        <v>83</v>
      </c>
      <c r="F52" s="18" t="s">
        <v>118</v>
      </c>
      <c r="G52" s="32">
        <v>71.2</v>
      </c>
      <c r="H52" s="20">
        <v>55</v>
      </c>
      <c r="I52" s="26" t="s">
        <v>79</v>
      </c>
      <c r="J52" s="21">
        <v>48</v>
      </c>
      <c r="K52" s="19">
        <f t="shared" si="7"/>
        <v>2640</v>
      </c>
      <c r="L52" s="22" t="s">
        <v>4</v>
      </c>
      <c r="M52" s="24" t="s">
        <v>82</v>
      </c>
      <c r="N52" s="85"/>
    </row>
    <row r="53" spans="1:13" s="23" customFormat="1" ht="20.25" customHeight="1">
      <c r="A53" s="108" t="s">
        <v>19</v>
      </c>
      <c r="B53" s="108"/>
      <c r="C53" s="108"/>
      <c r="D53" s="108"/>
      <c r="E53" s="108"/>
      <c r="F53" s="108"/>
      <c r="G53" s="107" t="s">
        <v>323</v>
      </c>
      <c r="H53" s="107"/>
      <c r="I53" s="107"/>
      <c r="J53" s="107"/>
      <c r="K53" s="107"/>
      <c r="L53" s="107"/>
      <c r="M53" s="107"/>
    </row>
    <row r="54" spans="1:13" s="13" customFormat="1" ht="37.5" customHeight="1">
      <c r="A54" s="24" t="s">
        <v>7</v>
      </c>
      <c r="B54" s="24" t="s">
        <v>20</v>
      </c>
      <c r="C54" s="25" t="s">
        <v>21</v>
      </c>
      <c r="D54" s="24" t="s">
        <v>10</v>
      </c>
      <c r="E54" s="24" t="s">
        <v>0</v>
      </c>
      <c r="F54" s="24" t="s">
        <v>22</v>
      </c>
      <c r="G54" s="24" t="s">
        <v>9</v>
      </c>
      <c r="H54" s="24" t="s">
        <v>12</v>
      </c>
      <c r="I54" s="24" t="s">
        <v>11</v>
      </c>
      <c r="J54" s="24" t="s">
        <v>23</v>
      </c>
      <c r="K54" s="24" t="s">
        <v>1</v>
      </c>
      <c r="L54" s="24" t="s">
        <v>24</v>
      </c>
      <c r="M54" s="24" t="s">
        <v>13</v>
      </c>
    </row>
    <row r="55" spans="1:13" ht="40.5" customHeight="1">
      <c r="A55" s="22">
        <v>107</v>
      </c>
      <c r="B55" s="14">
        <v>1</v>
      </c>
      <c r="C55" s="15">
        <f>SUM(K55/G55)</f>
        <v>66.02357984994642</v>
      </c>
      <c r="D55" s="8" t="s">
        <v>312</v>
      </c>
      <c r="E55" s="17" t="s">
        <v>101</v>
      </c>
      <c r="F55" s="18" t="s">
        <v>311</v>
      </c>
      <c r="G55" s="19">
        <v>93.3</v>
      </c>
      <c r="H55" s="20">
        <v>55</v>
      </c>
      <c r="I55" s="26" t="s">
        <v>103</v>
      </c>
      <c r="J55" s="21">
        <v>112</v>
      </c>
      <c r="K55" s="19">
        <f>SUM(J55*H55)</f>
        <v>6160</v>
      </c>
      <c r="L55" s="83" t="s">
        <v>42</v>
      </c>
      <c r="M55" s="24" t="s">
        <v>138</v>
      </c>
    </row>
    <row r="56" spans="1:13" ht="40.5" customHeight="1">
      <c r="A56" s="22">
        <v>108</v>
      </c>
      <c r="B56" s="14">
        <v>2</v>
      </c>
      <c r="C56" s="15">
        <f aca="true" t="shared" si="8" ref="C56:C68">SUM(K56/G56)</f>
        <v>58.87323943661972</v>
      </c>
      <c r="D56" s="80" t="s">
        <v>305</v>
      </c>
      <c r="E56" s="17" t="s">
        <v>33</v>
      </c>
      <c r="F56" s="18" t="s">
        <v>56</v>
      </c>
      <c r="G56" s="19">
        <v>106.5</v>
      </c>
      <c r="H56" s="20">
        <v>55</v>
      </c>
      <c r="I56" s="26" t="s">
        <v>26</v>
      </c>
      <c r="J56" s="21">
        <v>114</v>
      </c>
      <c r="K56" s="19">
        <f aca="true" t="shared" si="9" ref="K56:K68">SUM(J56*H56)</f>
        <v>6270</v>
      </c>
      <c r="L56" s="22" t="s">
        <v>42</v>
      </c>
      <c r="M56" s="24" t="s">
        <v>25</v>
      </c>
    </row>
    <row r="57" spans="1:13" ht="40.5" customHeight="1">
      <c r="A57" s="22">
        <v>109</v>
      </c>
      <c r="B57" s="14">
        <v>3</v>
      </c>
      <c r="C57" s="15">
        <f t="shared" si="8"/>
        <v>54.22535211267606</v>
      </c>
      <c r="D57" s="77" t="s">
        <v>149</v>
      </c>
      <c r="E57" s="17" t="s">
        <v>57</v>
      </c>
      <c r="F57" s="18" t="s">
        <v>58</v>
      </c>
      <c r="G57" s="19">
        <v>78.1</v>
      </c>
      <c r="H57" s="20">
        <v>55</v>
      </c>
      <c r="I57" s="26" t="s">
        <v>26</v>
      </c>
      <c r="J57" s="21">
        <v>77</v>
      </c>
      <c r="K57" s="19">
        <f t="shared" si="9"/>
        <v>4235</v>
      </c>
      <c r="L57" s="22" t="s">
        <v>225</v>
      </c>
      <c r="M57" s="24"/>
    </row>
    <row r="58" spans="1:13" ht="40.5" customHeight="1">
      <c r="A58" s="22">
        <v>110</v>
      </c>
      <c r="B58" s="14">
        <v>4</v>
      </c>
      <c r="C58" s="15">
        <f t="shared" si="8"/>
        <v>53.07599517490953</v>
      </c>
      <c r="D58" s="77" t="s">
        <v>306</v>
      </c>
      <c r="E58" s="17" t="s">
        <v>41</v>
      </c>
      <c r="F58" s="18" t="s">
        <v>72</v>
      </c>
      <c r="G58" s="19">
        <v>82.9</v>
      </c>
      <c r="H58" s="20">
        <v>55</v>
      </c>
      <c r="I58" s="26" t="s">
        <v>74</v>
      </c>
      <c r="J58" s="21">
        <v>80</v>
      </c>
      <c r="K58" s="19">
        <f t="shared" si="9"/>
        <v>4400</v>
      </c>
      <c r="L58" s="22" t="s">
        <v>225</v>
      </c>
      <c r="M58" s="24"/>
    </row>
    <row r="59" spans="1:13" ht="40.5" customHeight="1">
      <c r="A59" s="22">
        <v>111</v>
      </c>
      <c r="B59" s="14">
        <v>5</v>
      </c>
      <c r="C59" s="15">
        <f t="shared" si="8"/>
        <v>51.48401826484019</v>
      </c>
      <c r="D59" s="8" t="s">
        <v>314</v>
      </c>
      <c r="E59" s="17" t="s">
        <v>84</v>
      </c>
      <c r="F59" s="18" t="s">
        <v>85</v>
      </c>
      <c r="G59" s="19">
        <v>87.6</v>
      </c>
      <c r="H59" s="20">
        <v>55</v>
      </c>
      <c r="I59" s="26" t="s">
        <v>313</v>
      </c>
      <c r="J59" s="21">
        <v>82</v>
      </c>
      <c r="K59" s="19">
        <f t="shared" si="9"/>
        <v>4510</v>
      </c>
      <c r="L59" s="22" t="s">
        <v>225</v>
      </c>
      <c r="M59" s="24"/>
    </row>
    <row r="60" spans="1:13" ht="40.5" customHeight="1">
      <c r="A60" s="22">
        <v>112</v>
      </c>
      <c r="B60" s="14">
        <v>6</v>
      </c>
      <c r="C60" s="15">
        <f t="shared" si="8"/>
        <v>51.34983127109111</v>
      </c>
      <c r="D60" s="8" t="s">
        <v>315</v>
      </c>
      <c r="E60" s="17" t="s">
        <v>77</v>
      </c>
      <c r="F60" s="18" t="s">
        <v>78</v>
      </c>
      <c r="G60" s="19">
        <v>88.9</v>
      </c>
      <c r="H60" s="20">
        <v>55</v>
      </c>
      <c r="I60" s="26" t="s">
        <v>79</v>
      </c>
      <c r="J60" s="21">
        <v>83</v>
      </c>
      <c r="K60" s="19">
        <f t="shared" si="9"/>
        <v>4565</v>
      </c>
      <c r="L60" s="22" t="s">
        <v>225</v>
      </c>
      <c r="M60" s="24"/>
    </row>
    <row r="61" spans="1:13" ht="40.5" customHeight="1">
      <c r="A61" s="22">
        <v>113</v>
      </c>
      <c r="B61" s="14">
        <v>7</v>
      </c>
      <c r="C61" s="15">
        <f t="shared" si="8"/>
        <v>50.85427135678392</v>
      </c>
      <c r="D61" s="8" t="s">
        <v>30</v>
      </c>
      <c r="E61" s="17" t="s">
        <v>31</v>
      </c>
      <c r="F61" s="18" t="s">
        <v>32</v>
      </c>
      <c r="G61" s="19">
        <v>99.5</v>
      </c>
      <c r="H61" s="20">
        <v>55</v>
      </c>
      <c r="I61" s="26" t="s">
        <v>71</v>
      </c>
      <c r="J61" s="21">
        <v>92</v>
      </c>
      <c r="K61" s="19">
        <f t="shared" si="9"/>
        <v>5060</v>
      </c>
      <c r="L61" s="22" t="s">
        <v>225</v>
      </c>
      <c r="M61" s="24" t="s">
        <v>25</v>
      </c>
    </row>
    <row r="62" spans="1:13" ht="40.5" customHeight="1">
      <c r="A62" s="22">
        <v>114</v>
      </c>
      <c r="B62" s="14">
        <v>8</v>
      </c>
      <c r="C62" s="15">
        <f t="shared" si="8"/>
        <v>48.43184559710494</v>
      </c>
      <c r="D62" s="80" t="s">
        <v>316</v>
      </c>
      <c r="E62" s="17" t="s">
        <v>38</v>
      </c>
      <c r="F62" s="18" t="s">
        <v>39</v>
      </c>
      <c r="G62" s="19">
        <v>82.9</v>
      </c>
      <c r="H62" s="20">
        <v>55</v>
      </c>
      <c r="I62" s="26" t="s">
        <v>40</v>
      </c>
      <c r="J62" s="21">
        <v>73</v>
      </c>
      <c r="K62" s="19">
        <f t="shared" si="9"/>
        <v>4015</v>
      </c>
      <c r="L62" s="22" t="s">
        <v>225</v>
      </c>
      <c r="M62" s="24" t="s">
        <v>25</v>
      </c>
    </row>
    <row r="63" spans="1:13" ht="40.5" customHeight="1">
      <c r="A63" s="22">
        <v>115</v>
      </c>
      <c r="B63" s="14">
        <v>9</v>
      </c>
      <c r="C63" s="15">
        <f t="shared" si="8"/>
        <v>46.763959390862944</v>
      </c>
      <c r="D63" s="8" t="s">
        <v>309</v>
      </c>
      <c r="E63" s="17" t="s">
        <v>70</v>
      </c>
      <c r="F63" s="18" t="s">
        <v>308</v>
      </c>
      <c r="G63" s="19">
        <v>78.8</v>
      </c>
      <c r="H63" s="20">
        <v>55</v>
      </c>
      <c r="I63" s="26" t="s">
        <v>310</v>
      </c>
      <c r="J63" s="21">
        <v>67</v>
      </c>
      <c r="K63" s="19">
        <f t="shared" si="9"/>
        <v>3685</v>
      </c>
      <c r="L63" s="22" t="s">
        <v>225</v>
      </c>
      <c r="M63" s="24"/>
    </row>
    <row r="64" spans="1:13" ht="40.5" customHeight="1">
      <c r="A64" s="22">
        <v>116</v>
      </c>
      <c r="B64" s="14">
        <v>10</v>
      </c>
      <c r="C64" s="15">
        <f t="shared" si="8"/>
        <v>41.509433962264154</v>
      </c>
      <c r="D64" s="8" t="s">
        <v>29</v>
      </c>
      <c r="E64" s="17" t="s">
        <v>3</v>
      </c>
      <c r="F64" s="18" t="s">
        <v>6</v>
      </c>
      <c r="G64" s="19">
        <v>79.5</v>
      </c>
      <c r="H64" s="20">
        <v>55</v>
      </c>
      <c r="I64" s="26" t="s">
        <v>34</v>
      </c>
      <c r="J64" s="21">
        <v>60</v>
      </c>
      <c r="K64" s="19">
        <f t="shared" si="9"/>
        <v>3300</v>
      </c>
      <c r="L64" s="22" t="s">
        <v>4</v>
      </c>
      <c r="M64" s="24" t="s">
        <v>25</v>
      </c>
    </row>
    <row r="65" spans="1:13" ht="40.5" customHeight="1">
      <c r="A65" s="22">
        <v>117</v>
      </c>
      <c r="B65" s="14">
        <v>11</v>
      </c>
      <c r="C65" s="15">
        <f>SUM(K65/G65)</f>
        <v>31.86558516801854</v>
      </c>
      <c r="D65" s="74"/>
      <c r="E65" s="17" t="s">
        <v>152</v>
      </c>
      <c r="F65" s="18" t="s">
        <v>153</v>
      </c>
      <c r="G65" s="19">
        <v>86.3</v>
      </c>
      <c r="H65" s="20">
        <v>55</v>
      </c>
      <c r="I65" s="26" t="s">
        <v>115</v>
      </c>
      <c r="J65" s="21">
        <v>50</v>
      </c>
      <c r="K65" s="19">
        <f>SUM(J65*H65)</f>
        <v>2750</v>
      </c>
      <c r="L65" s="22" t="s">
        <v>278</v>
      </c>
      <c r="M65" s="24" t="s">
        <v>143</v>
      </c>
    </row>
    <row r="66" spans="1:13" ht="40.5" customHeight="1">
      <c r="A66" s="22">
        <v>118</v>
      </c>
      <c r="B66" s="14">
        <v>12</v>
      </c>
      <c r="C66" s="15">
        <f t="shared" si="8"/>
        <v>23.03299492385787</v>
      </c>
      <c r="D66" s="74"/>
      <c r="E66" s="17" t="s">
        <v>80</v>
      </c>
      <c r="F66" s="18" t="s">
        <v>81</v>
      </c>
      <c r="G66" s="19">
        <v>78.8</v>
      </c>
      <c r="H66" s="20">
        <v>55</v>
      </c>
      <c r="I66" s="26" t="s">
        <v>79</v>
      </c>
      <c r="J66" s="21">
        <v>33</v>
      </c>
      <c r="K66" s="19">
        <f t="shared" si="9"/>
        <v>1815</v>
      </c>
      <c r="L66" s="22" t="s">
        <v>279</v>
      </c>
      <c r="M66" s="24" t="s">
        <v>82</v>
      </c>
    </row>
    <row r="67" spans="1:13" ht="40.5" customHeight="1">
      <c r="A67" s="22">
        <v>119</v>
      </c>
      <c r="B67" s="14">
        <v>13</v>
      </c>
      <c r="C67" s="15">
        <f t="shared" si="8"/>
        <v>17.064439140811455</v>
      </c>
      <c r="D67" s="74"/>
      <c r="E67" s="17" t="s">
        <v>75</v>
      </c>
      <c r="F67" s="18" t="s">
        <v>76</v>
      </c>
      <c r="G67" s="19">
        <v>83.8</v>
      </c>
      <c r="H67" s="20">
        <v>55</v>
      </c>
      <c r="I67" s="26"/>
      <c r="J67" s="21">
        <v>26</v>
      </c>
      <c r="K67" s="19">
        <f t="shared" si="9"/>
        <v>1430</v>
      </c>
      <c r="L67" s="22" t="s">
        <v>280</v>
      </c>
      <c r="M67" s="24"/>
    </row>
    <row r="68" spans="1:13" ht="40.5" customHeight="1">
      <c r="A68" s="22">
        <v>120</v>
      </c>
      <c r="B68" s="14">
        <v>14</v>
      </c>
      <c r="C68" s="15">
        <f t="shared" si="8"/>
        <v>16.34958382877527</v>
      </c>
      <c r="D68" s="76" t="s">
        <v>289</v>
      </c>
      <c r="E68" s="17" t="s">
        <v>144</v>
      </c>
      <c r="F68" s="18" t="s">
        <v>145</v>
      </c>
      <c r="G68" s="19">
        <v>84.1</v>
      </c>
      <c r="H68" s="20">
        <v>55</v>
      </c>
      <c r="I68" s="26" t="s">
        <v>146</v>
      </c>
      <c r="J68" s="21">
        <v>25</v>
      </c>
      <c r="K68" s="19">
        <f t="shared" si="9"/>
        <v>1375</v>
      </c>
      <c r="L68" s="22" t="s">
        <v>280</v>
      </c>
      <c r="M68" s="24"/>
    </row>
    <row r="69" spans="1:13" ht="40.5" customHeight="1">
      <c r="A69" s="22">
        <v>121</v>
      </c>
      <c r="B69" s="14">
        <v>15</v>
      </c>
      <c r="C69" s="15">
        <f>SUM(K69/G69)</f>
        <v>5.6506849315068495</v>
      </c>
      <c r="D69" s="74"/>
      <c r="E69" s="17" t="s">
        <v>147</v>
      </c>
      <c r="F69" s="18" t="s">
        <v>148</v>
      </c>
      <c r="G69" s="19">
        <v>87.6</v>
      </c>
      <c r="H69" s="20">
        <v>55</v>
      </c>
      <c r="I69" s="26" t="s">
        <v>146</v>
      </c>
      <c r="J69" s="21">
        <v>9</v>
      </c>
      <c r="K69" s="19">
        <f>SUM(J69*H69)</f>
        <v>495</v>
      </c>
      <c r="L69" s="22" t="s">
        <v>280</v>
      </c>
      <c r="M69" s="24"/>
    </row>
    <row r="70" spans="1:13" s="23" customFormat="1" ht="20.25" customHeight="1">
      <c r="A70" s="108" t="s">
        <v>19</v>
      </c>
      <c r="B70" s="108"/>
      <c r="C70" s="108"/>
      <c r="D70" s="108"/>
      <c r="E70" s="108"/>
      <c r="F70" s="108"/>
      <c r="G70" s="107" t="s">
        <v>324</v>
      </c>
      <c r="H70" s="107"/>
      <c r="I70" s="107"/>
      <c r="J70" s="107"/>
      <c r="K70" s="107"/>
      <c r="L70" s="107"/>
      <c r="M70" s="107"/>
    </row>
    <row r="71" spans="1:13" ht="40.5" customHeight="1">
      <c r="A71" s="24" t="s">
        <v>7</v>
      </c>
      <c r="B71" s="24" t="s">
        <v>20</v>
      </c>
      <c r="C71" s="25" t="s">
        <v>21</v>
      </c>
      <c r="D71" s="24" t="s">
        <v>10</v>
      </c>
      <c r="E71" s="24" t="s">
        <v>0</v>
      </c>
      <c r="F71" s="24" t="s">
        <v>22</v>
      </c>
      <c r="G71" s="24" t="s">
        <v>9</v>
      </c>
      <c r="H71" s="24" t="s">
        <v>12</v>
      </c>
      <c r="I71" s="24" t="s">
        <v>11</v>
      </c>
      <c r="J71" s="24" t="s">
        <v>23</v>
      </c>
      <c r="K71" s="24" t="s">
        <v>1</v>
      </c>
      <c r="L71" s="24" t="s">
        <v>24</v>
      </c>
      <c r="M71" s="24" t="s">
        <v>13</v>
      </c>
    </row>
    <row r="72" spans="1:13" ht="40.5" customHeight="1">
      <c r="A72" s="22">
        <v>122</v>
      </c>
      <c r="B72" s="14"/>
      <c r="C72" s="15">
        <f>SUM(K72/G72)</f>
        <v>46.35989010989011</v>
      </c>
      <c r="D72" s="8" t="s">
        <v>27</v>
      </c>
      <c r="E72" s="9" t="s">
        <v>14</v>
      </c>
      <c r="F72" s="7" t="s">
        <v>5</v>
      </c>
      <c r="G72" s="19">
        <v>72.8</v>
      </c>
      <c r="H72" s="20">
        <v>75</v>
      </c>
      <c r="I72" s="26" t="s">
        <v>34</v>
      </c>
      <c r="J72" s="21">
        <v>45</v>
      </c>
      <c r="K72" s="19">
        <f>SUM(J72*H72)</f>
        <v>3375</v>
      </c>
      <c r="L72" s="6" t="s">
        <v>225</v>
      </c>
      <c r="M72" s="5" t="s">
        <v>36</v>
      </c>
    </row>
    <row r="73" spans="1:13" s="23" customFormat="1" ht="20.25" customHeight="1">
      <c r="A73" s="108" t="s">
        <v>52</v>
      </c>
      <c r="B73" s="108"/>
      <c r="C73" s="108"/>
      <c r="D73" s="108"/>
      <c r="E73" s="108"/>
      <c r="F73" s="108"/>
      <c r="G73" s="107" t="s">
        <v>325</v>
      </c>
      <c r="H73" s="107"/>
      <c r="I73" s="107"/>
      <c r="J73" s="107"/>
      <c r="K73" s="107"/>
      <c r="L73" s="107"/>
      <c r="M73" s="107"/>
    </row>
    <row r="74" spans="1:13" ht="40.5" customHeight="1">
      <c r="A74" s="24" t="s">
        <v>7</v>
      </c>
      <c r="B74" s="24" t="s">
        <v>20</v>
      </c>
      <c r="C74" s="25" t="s">
        <v>21</v>
      </c>
      <c r="D74" s="24" t="s">
        <v>10</v>
      </c>
      <c r="E74" s="24" t="s">
        <v>0</v>
      </c>
      <c r="F74" s="24" t="s">
        <v>22</v>
      </c>
      <c r="G74" s="24" t="s">
        <v>9</v>
      </c>
      <c r="H74" s="24" t="s">
        <v>12</v>
      </c>
      <c r="I74" s="24" t="s">
        <v>11</v>
      </c>
      <c r="J74" s="24" t="s">
        <v>23</v>
      </c>
      <c r="K74" s="24" t="s">
        <v>1</v>
      </c>
      <c r="L74" s="24" t="s">
        <v>24</v>
      </c>
      <c r="M74" s="24" t="s">
        <v>13</v>
      </c>
    </row>
    <row r="75" spans="1:13" ht="40.5" customHeight="1">
      <c r="A75" s="22">
        <v>123</v>
      </c>
      <c r="B75" s="14">
        <v>1</v>
      </c>
      <c r="C75" s="15">
        <f>SUM(K75/G75)</f>
        <v>46.35989010989011</v>
      </c>
      <c r="D75" s="8" t="s">
        <v>27</v>
      </c>
      <c r="E75" s="9" t="s">
        <v>14</v>
      </c>
      <c r="F75" s="7" t="s">
        <v>5</v>
      </c>
      <c r="G75" s="19">
        <v>72.8</v>
      </c>
      <c r="H75" s="20">
        <v>75</v>
      </c>
      <c r="I75" s="26" t="s">
        <v>34</v>
      </c>
      <c r="J75" s="21">
        <v>45</v>
      </c>
      <c r="K75" s="19">
        <f>SUM(J75*H75)</f>
        <v>3375</v>
      </c>
      <c r="L75" s="6" t="s">
        <v>225</v>
      </c>
      <c r="M75" s="5" t="s">
        <v>36</v>
      </c>
    </row>
    <row r="76" spans="1:13" s="23" customFormat="1" ht="38.25" customHeight="1">
      <c r="A76" s="22">
        <v>124</v>
      </c>
      <c r="B76" s="14">
        <v>2</v>
      </c>
      <c r="C76" s="15">
        <f>SUM(K76/G76)</f>
        <v>28.491620111731844</v>
      </c>
      <c r="D76" s="8" t="s">
        <v>90</v>
      </c>
      <c r="E76" s="9" t="s">
        <v>87</v>
      </c>
      <c r="F76" s="18" t="s">
        <v>88</v>
      </c>
      <c r="G76" s="19">
        <v>89.5</v>
      </c>
      <c r="H76" s="20">
        <v>75</v>
      </c>
      <c r="I76" s="26" t="s">
        <v>89</v>
      </c>
      <c r="J76" s="21">
        <v>34</v>
      </c>
      <c r="K76" s="19">
        <f>SUM(J76*H76)</f>
        <v>2550</v>
      </c>
      <c r="L76" s="22" t="s">
        <v>278</v>
      </c>
      <c r="M76" s="24"/>
    </row>
    <row r="77" spans="1:13" s="23" customFormat="1" ht="20.25" customHeight="1">
      <c r="A77" s="108" t="s">
        <v>19</v>
      </c>
      <c r="B77" s="108"/>
      <c r="C77" s="108"/>
      <c r="D77" s="108"/>
      <c r="E77" s="108"/>
      <c r="F77" s="108"/>
      <c r="G77" s="107" t="s">
        <v>326</v>
      </c>
      <c r="H77" s="107"/>
      <c r="I77" s="107"/>
      <c r="J77" s="107"/>
      <c r="K77" s="107"/>
      <c r="L77" s="107"/>
      <c r="M77" s="107"/>
    </row>
    <row r="78" spans="1:13" ht="40.5" customHeight="1">
      <c r="A78" s="24" t="s">
        <v>7</v>
      </c>
      <c r="B78" s="24" t="s">
        <v>20</v>
      </c>
      <c r="C78" s="25" t="s">
        <v>21</v>
      </c>
      <c r="D78" s="24" t="s">
        <v>10</v>
      </c>
      <c r="E78" s="24" t="s">
        <v>0</v>
      </c>
      <c r="F78" s="24" t="s">
        <v>22</v>
      </c>
      <c r="G78" s="24" t="s">
        <v>9</v>
      </c>
      <c r="H78" s="24" t="s">
        <v>12</v>
      </c>
      <c r="I78" s="24" t="s">
        <v>11</v>
      </c>
      <c r="J78" s="24" t="s">
        <v>23</v>
      </c>
      <c r="K78" s="24" t="s">
        <v>1</v>
      </c>
      <c r="L78" s="24" t="s">
        <v>24</v>
      </c>
      <c r="M78" s="24" t="s">
        <v>13</v>
      </c>
    </row>
    <row r="79" spans="1:13" ht="40.5" customHeight="1">
      <c r="A79" s="22">
        <v>125</v>
      </c>
      <c r="B79" s="14">
        <v>1</v>
      </c>
      <c r="C79" s="15">
        <f>SUM(K79/G79)</f>
        <v>44.765166340508806</v>
      </c>
      <c r="D79" s="8" t="s">
        <v>28</v>
      </c>
      <c r="E79" s="9" t="s">
        <v>37</v>
      </c>
      <c r="F79" s="7" t="s">
        <v>8</v>
      </c>
      <c r="G79" s="19">
        <v>102.2</v>
      </c>
      <c r="H79" s="20">
        <v>75</v>
      </c>
      <c r="I79" s="27" t="s">
        <v>34</v>
      </c>
      <c r="J79" s="21">
        <v>61</v>
      </c>
      <c r="K79" s="19">
        <f>SUM(J79*H79)</f>
        <v>4575</v>
      </c>
      <c r="L79" s="22" t="s">
        <v>225</v>
      </c>
      <c r="M79" s="24" t="s">
        <v>35</v>
      </c>
    </row>
    <row r="80" spans="1:13" s="23" customFormat="1" ht="35.25" customHeight="1">
      <c r="A80" s="22">
        <v>126</v>
      </c>
      <c r="B80" s="14">
        <v>2</v>
      </c>
      <c r="C80" s="15">
        <f>SUM(K80/G80)</f>
        <v>37.32394366197183</v>
      </c>
      <c r="D80" s="80" t="s">
        <v>305</v>
      </c>
      <c r="E80" s="17" t="s">
        <v>33</v>
      </c>
      <c r="F80" s="18" t="s">
        <v>161</v>
      </c>
      <c r="G80" s="19">
        <v>106.5</v>
      </c>
      <c r="H80" s="20">
        <v>75</v>
      </c>
      <c r="I80" s="26" t="s">
        <v>26</v>
      </c>
      <c r="J80" s="21">
        <v>53</v>
      </c>
      <c r="K80" s="19">
        <f>SUM(J80*H80)</f>
        <v>3975</v>
      </c>
      <c r="L80" s="22" t="s">
        <v>4</v>
      </c>
      <c r="M80" s="24" t="s">
        <v>25</v>
      </c>
    </row>
    <row r="81" spans="1:13" s="23" customFormat="1" ht="38.25" customHeight="1">
      <c r="A81" s="22">
        <v>127</v>
      </c>
      <c r="B81" s="14">
        <v>3</v>
      </c>
      <c r="C81" s="15">
        <f>SUM(K81/G81)</f>
        <v>28.491620111731844</v>
      </c>
      <c r="D81" s="8" t="s">
        <v>90</v>
      </c>
      <c r="E81" s="9" t="s">
        <v>87</v>
      </c>
      <c r="F81" s="18" t="s">
        <v>88</v>
      </c>
      <c r="G81" s="19">
        <v>89.5</v>
      </c>
      <c r="H81" s="20">
        <v>75</v>
      </c>
      <c r="I81" s="26" t="s">
        <v>89</v>
      </c>
      <c r="J81" s="21">
        <v>34</v>
      </c>
      <c r="K81" s="19">
        <f>SUM(J81*H81)</f>
        <v>2550</v>
      </c>
      <c r="L81" s="22" t="s">
        <v>278</v>
      </c>
      <c r="M81" s="24"/>
    </row>
    <row r="82" spans="1:13" s="23" customFormat="1" ht="20.25" customHeight="1">
      <c r="A82" s="108" t="s">
        <v>19</v>
      </c>
      <c r="B82" s="108"/>
      <c r="C82" s="108"/>
      <c r="D82" s="108"/>
      <c r="E82" s="108"/>
      <c r="F82" s="108"/>
      <c r="G82" s="107" t="s">
        <v>327</v>
      </c>
      <c r="H82" s="107"/>
      <c r="I82" s="107"/>
      <c r="J82" s="107"/>
      <c r="K82" s="107"/>
      <c r="L82" s="107"/>
      <c r="M82" s="107"/>
    </row>
    <row r="83" spans="1:13" s="13" customFormat="1" ht="37.5" customHeight="1">
      <c r="A83" s="24" t="s">
        <v>7</v>
      </c>
      <c r="B83" s="24" t="s">
        <v>20</v>
      </c>
      <c r="C83" s="25" t="s">
        <v>21</v>
      </c>
      <c r="D83" s="24" t="s">
        <v>10</v>
      </c>
      <c r="E83" s="24" t="s">
        <v>0</v>
      </c>
      <c r="F83" s="24" t="s">
        <v>22</v>
      </c>
      <c r="G83" s="24" t="s">
        <v>9</v>
      </c>
      <c r="H83" s="24" t="s">
        <v>12</v>
      </c>
      <c r="I83" s="24" t="s">
        <v>11</v>
      </c>
      <c r="J83" s="24" t="s">
        <v>23</v>
      </c>
      <c r="K83" s="24" t="s">
        <v>1</v>
      </c>
      <c r="L83" s="24" t="s">
        <v>24</v>
      </c>
      <c r="M83" s="24" t="s">
        <v>13</v>
      </c>
    </row>
    <row r="84" spans="1:13" ht="40.5" customHeight="1">
      <c r="A84" s="22">
        <v>128</v>
      </c>
      <c r="B84" s="14">
        <v>1</v>
      </c>
      <c r="C84" s="15">
        <f>SUM(K84/G84)</f>
        <v>41.97080291970803</v>
      </c>
      <c r="D84" s="77" t="s">
        <v>306</v>
      </c>
      <c r="E84" s="17" t="s">
        <v>41</v>
      </c>
      <c r="F84" s="18" t="s">
        <v>72</v>
      </c>
      <c r="G84" s="19">
        <v>82.2</v>
      </c>
      <c r="H84" s="20">
        <v>75</v>
      </c>
      <c r="I84" s="26" t="s">
        <v>74</v>
      </c>
      <c r="J84" s="21">
        <v>46</v>
      </c>
      <c r="K84" s="19">
        <f>SUM(J84*H84)</f>
        <v>3450</v>
      </c>
      <c r="L84" s="22" t="s">
        <v>225</v>
      </c>
      <c r="M84" s="24" t="s">
        <v>143</v>
      </c>
    </row>
    <row r="85" spans="1:13" s="23" customFormat="1" ht="20.25" customHeight="1">
      <c r="A85" s="108" t="s">
        <v>51</v>
      </c>
      <c r="B85" s="108"/>
      <c r="C85" s="108"/>
      <c r="D85" s="108"/>
      <c r="E85" s="108"/>
      <c r="F85" s="108"/>
      <c r="G85" s="107" t="s">
        <v>328</v>
      </c>
      <c r="H85" s="107"/>
      <c r="I85" s="107"/>
      <c r="J85" s="107"/>
      <c r="K85" s="107"/>
      <c r="L85" s="107"/>
      <c r="M85" s="107"/>
    </row>
    <row r="86" spans="1:13" s="13" customFormat="1" ht="37.5" customHeight="1">
      <c r="A86" s="24" t="s">
        <v>7</v>
      </c>
      <c r="B86" s="24" t="s">
        <v>20</v>
      </c>
      <c r="C86" s="25" t="s">
        <v>21</v>
      </c>
      <c r="D86" s="24" t="s">
        <v>10</v>
      </c>
      <c r="E86" s="24" t="s">
        <v>0</v>
      </c>
      <c r="F86" s="24" t="s">
        <v>22</v>
      </c>
      <c r="G86" s="24" t="s">
        <v>9</v>
      </c>
      <c r="H86" s="24" t="s">
        <v>12</v>
      </c>
      <c r="I86" s="24" t="s">
        <v>11</v>
      </c>
      <c r="J86" s="24" t="s">
        <v>23</v>
      </c>
      <c r="K86" s="24" t="s">
        <v>1</v>
      </c>
      <c r="L86" s="24" t="s">
        <v>24</v>
      </c>
      <c r="M86" s="24" t="s">
        <v>13</v>
      </c>
    </row>
    <row r="87" spans="1:13" ht="40.5" customHeight="1">
      <c r="A87" s="22">
        <v>129</v>
      </c>
      <c r="B87" s="14">
        <v>1</v>
      </c>
      <c r="C87" s="15">
        <f>SUM(K87/G87)</f>
        <v>44.765166340508806</v>
      </c>
      <c r="D87" s="77" t="s">
        <v>28</v>
      </c>
      <c r="E87" s="9" t="s">
        <v>37</v>
      </c>
      <c r="F87" s="7" t="s">
        <v>8</v>
      </c>
      <c r="G87" s="19">
        <v>102.2</v>
      </c>
      <c r="H87" s="20">
        <v>75</v>
      </c>
      <c r="I87" s="27" t="s">
        <v>34</v>
      </c>
      <c r="J87" s="21">
        <v>61</v>
      </c>
      <c r="K87" s="19">
        <f>SUM(J87*H87)</f>
        <v>4575</v>
      </c>
      <c r="L87" s="22" t="s">
        <v>225</v>
      </c>
      <c r="M87" s="24" t="s">
        <v>35</v>
      </c>
    </row>
    <row r="88" spans="1:13" ht="40.5" customHeight="1">
      <c r="A88" s="22">
        <v>130</v>
      </c>
      <c r="B88" s="14">
        <v>2</v>
      </c>
      <c r="C88" s="15">
        <f>SUM(K88/G88)</f>
        <v>37.32394366197183</v>
      </c>
      <c r="D88" s="80" t="s">
        <v>305</v>
      </c>
      <c r="E88" s="17" t="s">
        <v>33</v>
      </c>
      <c r="F88" s="18" t="s">
        <v>56</v>
      </c>
      <c r="G88" s="19">
        <v>106.5</v>
      </c>
      <c r="H88" s="20">
        <v>75</v>
      </c>
      <c r="I88" s="26" t="s">
        <v>26</v>
      </c>
      <c r="J88" s="21">
        <v>53</v>
      </c>
      <c r="K88" s="19">
        <f>SUM(J88*H88)</f>
        <v>3975</v>
      </c>
      <c r="L88" s="22" t="s">
        <v>4</v>
      </c>
      <c r="M88" s="24" t="s">
        <v>25</v>
      </c>
    </row>
    <row r="89" spans="1:13" s="23" customFormat="1" ht="20.25" customHeight="1">
      <c r="A89" s="108" t="s">
        <v>52</v>
      </c>
      <c r="B89" s="108"/>
      <c r="C89" s="108"/>
      <c r="D89" s="108"/>
      <c r="E89" s="108"/>
      <c r="F89" s="108"/>
      <c r="G89" s="110" t="s">
        <v>329</v>
      </c>
      <c r="H89" s="110"/>
      <c r="I89" s="110"/>
      <c r="J89" s="110"/>
      <c r="K89" s="110"/>
      <c r="L89" s="110"/>
      <c r="M89" s="110"/>
    </row>
    <row r="90" spans="1:13" s="13" customFormat="1" ht="37.5" customHeight="1">
      <c r="A90" s="24" t="s">
        <v>7</v>
      </c>
      <c r="B90" s="24" t="s">
        <v>20</v>
      </c>
      <c r="C90" s="25" t="s">
        <v>21</v>
      </c>
      <c r="D90" s="24" t="s">
        <v>10</v>
      </c>
      <c r="E90" s="24" t="s">
        <v>0</v>
      </c>
      <c r="F90" s="24" t="s">
        <v>22</v>
      </c>
      <c r="G90" s="24" t="s">
        <v>9</v>
      </c>
      <c r="H90" s="24" t="s">
        <v>12</v>
      </c>
      <c r="I90" s="24" t="s">
        <v>11</v>
      </c>
      <c r="J90" s="24" t="s">
        <v>23</v>
      </c>
      <c r="K90" s="24" t="s">
        <v>1</v>
      </c>
      <c r="L90" s="24" t="s">
        <v>24</v>
      </c>
      <c r="M90" s="24" t="s">
        <v>13</v>
      </c>
    </row>
    <row r="91" spans="1:13" ht="40.5" customHeight="1">
      <c r="A91" s="22">
        <v>131</v>
      </c>
      <c r="B91" s="14">
        <v>1</v>
      </c>
      <c r="C91" s="15">
        <f>SUM(K91/G91)</f>
        <v>41.97080291970803</v>
      </c>
      <c r="D91" s="77" t="s">
        <v>306</v>
      </c>
      <c r="E91" s="17" t="s">
        <v>41</v>
      </c>
      <c r="F91" s="18" t="s">
        <v>72</v>
      </c>
      <c r="G91" s="33">
        <v>82.2</v>
      </c>
      <c r="H91" s="20">
        <v>75</v>
      </c>
      <c r="I91" s="26" t="s">
        <v>74</v>
      </c>
      <c r="J91" s="21">
        <v>46</v>
      </c>
      <c r="K91" s="19">
        <f>SUM(J91*H91)</f>
        <v>3450</v>
      </c>
      <c r="L91" s="22" t="s">
        <v>225</v>
      </c>
      <c r="M91" s="24" t="s">
        <v>143</v>
      </c>
    </row>
    <row r="92" spans="1:13" ht="37.5">
      <c r="A92" s="22">
        <v>132</v>
      </c>
      <c r="B92" s="14">
        <v>2</v>
      </c>
      <c r="C92" s="15">
        <f>SUM(K92/G92)</f>
        <v>37.92667509481669</v>
      </c>
      <c r="D92" s="77" t="s">
        <v>149</v>
      </c>
      <c r="E92" s="17" t="s">
        <v>57</v>
      </c>
      <c r="F92" s="18" t="s">
        <v>58</v>
      </c>
      <c r="G92" s="33">
        <v>79.1</v>
      </c>
      <c r="H92" s="20">
        <v>75</v>
      </c>
      <c r="I92" s="26" t="s">
        <v>26</v>
      </c>
      <c r="J92" s="21">
        <v>40</v>
      </c>
      <c r="K92" s="19">
        <f>SUM(J92*H92)</f>
        <v>3000</v>
      </c>
      <c r="L92" s="22" t="s">
        <v>225</v>
      </c>
      <c r="M92" s="24"/>
    </row>
    <row r="93" spans="1:13" ht="37.5">
      <c r="A93" s="22">
        <v>133</v>
      </c>
      <c r="B93" s="14">
        <v>3</v>
      </c>
      <c r="C93" s="15">
        <f>SUM(K93/G93)</f>
        <v>29.145077720207254</v>
      </c>
      <c r="D93" s="76" t="s">
        <v>282</v>
      </c>
      <c r="E93" s="17" t="s">
        <v>281</v>
      </c>
      <c r="F93" s="18" t="s">
        <v>59</v>
      </c>
      <c r="G93" s="33">
        <v>77.2</v>
      </c>
      <c r="H93" s="20">
        <v>75</v>
      </c>
      <c r="I93" s="26" t="s">
        <v>61</v>
      </c>
      <c r="J93" s="21">
        <v>30</v>
      </c>
      <c r="K93" s="19">
        <f>SUM(J93*H93)</f>
        <v>2250</v>
      </c>
      <c r="L93" s="22" t="s">
        <v>278</v>
      </c>
      <c r="M93" s="24" t="s">
        <v>60</v>
      </c>
    </row>
    <row r="94" spans="1:13" ht="37.5">
      <c r="A94" s="22">
        <v>134</v>
      </c>
      <c r="B94" s="14">
        <v>4</v>
      </c>
      <c r="C94" s="15">
        <f>SUM(K94/G94)</f>
        <v>27.811004784688997</v>
      </c>
      <c r="D94" s="80" t="s">
        <v>316</v>
      </c>
      <c r="E94" s="17" t="s">
        <v>38</v>
      </c>
      <c r="F94" s="18" t="s">
        <v>39</v>
      </c>
      <c r="G94" s="33">
        <v>83.6</v>
      </c>
      <c r="H94" s="20">
        <v>75</v>
      </c>
      <c r="I94" s="26" t="s">
        <v>40</v>
      </c>
      <c r="J94" s="21">
        <v>31</v>
      </c>
      <c r="K94" s="19">
        <f>SUM(J94*H94)</f>
        <v>2325</v>
      </c>
      <c r="L94" s="22" t="s">
        <v>278</v>
      </c>
      <c r="M94" s="24" t="s">
        <v>25</v>
      </c>
    </row>
    <row r="95" spans="1:13" s="23" customFormat="1" ht="20.25" customHeight="1">
      <c r="A95" s="108" t="s">
        <v>19</v>
      </c>
      <c r="B95" s="108"/>
      <c r="C95" s="108"/>
      <c r="D95" s="108"/>
      <c r="E95" s="108"/>
      <c r="F95" s="108"/>
      <c r="G95" s="107" t="s">
        <v>330</v>
      </c>
      <c r="H95" s="107"/>
      <c r="I95" s="107"/>
      <c r="J95" s="107"/>
      <c r="K95" s="107"/>
      <c r="L95" s="107"/>
      <c r="M95" s="107"/>
    </row>
    <row r="96" spans="1:13" s="13" customFormat="1" ht="37.5" customHeight="1">
      <c r="A96" s="24" t="s">
        <v>7</v>
      </c>
      <c r="B96" s="24" t="s">
        <v>20</v>
      </c>
      <c r="C96" s="25" t="s">
        <v>21</v>
      </c>
      <c r="D96" s="24" t="s">
        <v>10</v>
      </c>
      <c r="E96" s="24" t="s">
        <v>0</v>
      </c>
      <c r="F96" s="24" t="s">
        <v>22</v>
      </c>
      <c r="G96" s="24" t="s">
        <v>9</v>
      </c>
      <c r="H96" s="24" t="s">
        <v>12</v>
      </c>
      <c r="I96" s="24" t="s">
        <v>11</v>
      </c>
      <c r="J96" s="24" t="s">
        <v>23</v>
      </c>
      <c r="K96" s="24" t="s">
        <v>1</v>
      </c>
      <c r="L96" s="24" t="s">
        <v>24</v>
      </c>
      <c r="M96" s="24" t="s">
        <v>13</v>
      </c>
    </row>
    <row r="97" spans="1:13" ht="40.5" customHeight="1">
      <c r="A97" s="22">
        <v>135</v>
      </c>
      <c r="B97" s="14">
        <v>1</v>
      </c>
      <c r="C97" s="15">
        <f aca="true" t="shared" si="10" ref="C97:C102">SUM(K97/G97)</f>
        <v>48.231511254019296</v>
      </c>
      <c r="D97" s="8" t="s">
        <v>312</v>
      </c>
      <c r="E97" s="17" t="s">
        <v>101</v>
      </c>
      <c r="F97" s="18" t="s">
        <v>311</v>
      </c>
      <c r="G97" s="19">
        <v>93.3</v>
      </c>
      <c r="H97" s="20">
        <v>75</v>
      </c>
      <c r="I97" s="26" t="s">
        <v>103</v>
      </c>
      <c r="J97" s="21">
        <v>60</v>
      </c>
      <c r="K97" s="19">
        <f aca="true" t="shared" si="11" ref="K97:K102">SUM(J97*H97)</f>
        <v>4500</v>
      </c>
      <c r="L97" s="22" t="s">
        <v>225</v>
      </c>
      <c r="M97" s="24" t="s">
        <v>138</v>
      </c>
    </row>
    <row r="98" spans="1:13" ht="40.5" customHeight="1">
      <c r="A98" s="22">
        <v>136</v>
      </c>
      <c r="B98" s="14">
        <v>2</v>
      </c>
      <c r="C98" s="15">
        <f t="shared" si="10"/>
        <v>44.765166340508806</v>
      </c>
      <c r="D98" s="8" t="s">
        <v>28</v>
      </c>
      <c r="E98" s="9" t="s">
        <v>37</v>
      </c>
      <c r="F98" s="7" t="s">
        <v>8</v>
      </c>
      <c r="G98" s="19">
        <v>102.2</v>
      </c>
      <c r="H98" s="20">
        <v>75</v>
      </c>
      <c r="I98" s="27" t="s">
        <v>34</v>
      </c>
      <c r="J98" s="21">
        <v>61</v>
      </c>
      <c r="K98" s="19">
        <f t="shared" si="11"/>
        <v>4575</v>
      </c>
      <c r="L98" s="22" t="s">
        <v>225</v>
      </c>
      <c r="M98" s="24" t="s">
        <v>35</v>
      </c>
    </row>
    <row r="99" spans="1:13" ht="40.5" customHeight="1">
      <c r="A99" s="22">
        <v>137</v>
      </c>
      <c r="B99" s="14">
        <v>3</v>
      </c>
      <c r="C99" s="15">
        <f t="shared" si="10"/>
        <v>41.97080291970803</v>
      </c>
      <c r="D99" s="77" t="s">
        <v>306</v>
      </c>
      <c r="E99" s="17" t="s">
        <v>41</v>
      </c>
      <c r="F99" s="18" t="s">
        <v>72</v>
      </c>
      <c r="G99" s="19">
        <v>82.2</v>
      </c>
      <c r="H99" s="20">
        <v>75</v>
      </c>
      <c r="I99" s="26" t="s">
        <v>74</v>
      </c>
      <c r="J99" s="21">
        <v>46</v>
      </c>
      <c r="K99" s="19">
        <f t="shared" si="11"/>
        <v>3450</v>
      </c>
      <c r="L99" s="22" t="s">
        <v>225</v>
      </c>
      <c r="M99" s="24" t="s">
        <v>143</v>
      </c>
    </row>
    <row r="100" spans="1:13" ht="40.5" customHeight="1">
      <c r="A100" s="22">
        <v>138</v>
      </c>
      <c r="B100" s="14">
        <v>4</v>
      </c>
      <c r="C100" s="15">
        <f t="shared" si="10"/>
        <v>37.92667509481669</v>
      </c>
      <c r="D100" s="77" t="s">
        <v>149</v>
      </c>
      <c r="E100" s="17" t="s">
        <v>57</v>
      </c>
      <c r="F100" s="18" t="s">
        <v>58</v>
      </c>
      <c r="G100" s="19">
        <v>79.1</v>
      </c>
      <c r="H100" s="20">
        <v>75</v>
      </c>
      <c r="I100" s="26" t="s">
        <v>26</v>
      </c>
      <c r="J100" s="21">
        <v>40</v>
      </c>
      <c r="K100" s="19">
        <f t="shared" si="11"/>
        <v>3000</v>
      </c>
      <c r="L100" s="22" t="s">
        <v>225</v>
      </c>
      <c r="M100" s="24"/>
    </row>
    <row r="101" spans="1:13" ht="40.5" customHeight="1">
      <c r="A101" s="22">
        <v>139</v>
      </c>
      <c r="B101" s="14">
        <v>5</v>
      </c>
      <c r="C101" s="15">
        <f t="shared" si="10"/>
        <v>37.32394366197183</v>
      </c>
      <c r="D101" s="80" t="s">
        <v>305</v>
      </c>
      <c r="E101" s="17" t="s">
        <v>33</v>
      </c>
      <c r="F101" s="18" t="s">
        <v>161</v>
      </c>
      <c r="G101" s="19">
        <v>106.5</v>
      </c>
      <c r="H101" s="20">
        <v>75</v>
      </c>
      <c r="I101" s="26" t="s">
        <v>26</v>
      </c>
      <c r="J101" s="21">
        <v>53</v>
      </c>
      <c r="K101" s="19">
        <f t="shared" si="11"/>
        <v>3975</v>
      </c>
      <c r="L101" s="22" t="s">
        <v>4</v>
      </c>
      <c r="M101" s="24" t="s">
        <v>25</v>
      </c>
    </row>
    <row r="102" spans="1:13" ht="40.5" customHeight="1">
      <c r="A102" s="22">
        <v>140</v>
      </c>
      <c r="B102" s="14">
        <v>6</v>
      </c>
      <c r="C102" s="15">
        <f t="shared" si="10"/>
        <v>21.172638436482085</v>
      </c>
      <c r="D102" s="74"/>
      <c r="E102" s="17" t="s">
        <v>136</v>
      </c>
      <c r="F102" s="18" t="s">
        <v>137</v>
      </c>
      <c r="G102" s="19">
        <v>92.1</v>
      </c>
      <c r="H102" s="20">
        <v>75</v>
      </c>
      <c r="I102" s="26" t="s">
        <v>115</v>
      </c>
      <c r="J102" s="21">
        <v>26</v>
      </c>
      <c r="K102" s="19">
        <f t="shared" si="11"/>
        <v>1950</v>
      </c>
      <c r="L102" s="22" t="s">
        <v>279</v>
      </c>
      <c r="M102" s="24" t="s">
        <v>143</v>
      </c>
    </row>
    <row r="103" spans="1:13" s="23" customFormat="1" ht="20.25" customHeight="1">
      <c r="A103" s="108" t="s">
        <v>19</v>
      </c>
      <c r="B103" s="108"/>
      <c r="C103" s="108"/>
      <c r="D103" s="108"/>
      <c r="E103" s="108"/>
      <c r="F103" s="108"/>
      <c r="G103" s="107" t="s">
        <v>54</v>
      </c>
      <c r="H103" s="107"/>
      <c r="I103" s="107"/>
      <c r="J103" s="107"/>
      <c r="K103" s="107"/>
      <c r="L103" s="107"/>
      <c r="M103" s="107"/>
    </row>
    <row r="104" spans="1:13" ht="40.5" customHeight="1">
      <c r="A104" s="24" t="s">
        <v>7</v>
      </c>
      <c r="B104" s="24" t="s">
        <v>20</v>
      </c>
      <c r="C104" s="25" t="s">
        <v>21</v>
      </c>
      <c r="D104" s="24" t="s">
        <v>10</v>
      </c>
      <c r="E104" s="24" t="s">
        <v>0</v>
      </c>
      <c r="F104" s="24" t="s">
        <v>22</v>
      </c>
      <c r="G104" s="24" t="s">
        <v>9</v>
      </c>
      <c r="H104" s="24" t="s">
        <v>12</v>
      </c>
      <c r="I104" s="24" t="s">
        <v>11</v>
      </c>
      <c r="J104" s="24" t="s">
        <v>23</v>
      </c>
      <c r="K104" s="24" t="s">
        <v>1</v>
      </c>
      <c r="L104" s="24" t="s">
        <v>24</v>
      </c>
      <c r="M104" s="24" t="s">
        <v>13</v>
      </c>
    </row>
    <row r="105" spans="1:13" ht="40.5" customHeight="1">
      <c r="A105" s="22">
        <v>141</v>
      </c>
      <c r="B105" s="14">
        <v>1</v>
      </c>
      <c r="C105" s="15">
        <f>SUM(K105/G105)</f>
        <v>40.95904095904096</v>
      </c>
      <c r="D105" s="8" t="s">
        <v>30</v>
      </c>
      <c r="E105" s="9" t="s">
        <v>31</v>
      </c>
      <c r="F105" s="7" t="s">
        <v>32</v>
      </c>
      <c r="G105" s="19">
        <v>100.1</v>
      </c>
      <c r="H105" s="20">
        <v>100</v>
      </c>
      <c r="I105" s="26" t="s">
        <v>71</v>
      </c>
      <c r="J105" s="21">
        <v>41</v>
      </c>
      <c r="K105" s="19">
        <f>SUM(J105*H105)</f>
        <v>4100</v>
      </c>
      <c r="L105" s="22" t="s">
        <v>225</v>
      </c>
      <c r="M105" s="24" t="s">
        <v>116</v>
      </c>
    </row>
    <row r="106" spans="1:13" ht="40.5" customHeight="1">
      <c r="A106" s="22">
        <v>142</v>
      </c>
      <c r="B106" s="14">
        <v>2</v>
      </c>
      <c r="C106" s="15">
        <f>SUM(K106/G106)</f>
        <v>17.26726726726727</v>
      </c>
      <c r="D106" s="82"/>
      <c r="E106" s="17" t="s">
        <v>129</v>
      </c>
      <c r="F106" s="18" t="s">
        <v>130</v>
      </c>
      <c r="G106" s="19">
        <v>133.2</v>
      </c>
      <c r="H106" s="20">
        <v>100</v>
      </c>
      <c r="I106" s="26" t="s">
        <v>131</v>
      </c>
      <c r="J106" s="21">
        <v>23</v>
      </c>
      <c r="K106" s="19">
        <f>SUM(J106*H106)</f>
        <v>2300</v>
      </c>
      <c r="L106" s="22" t="s">
        <v>279</v>
      </c>
      <c r="M106" s="24"/>
    </row>
    <row r="107" spans="1:13" s="23" customFormat="1" ht="20.25" customHeight="1">
      <c r="A107" s="108" t="s">
        <v>51</v>
      </c>
      <c r="B107" s="108"/>
      <c r="C107" s="108"/>
      <c r="D107" s="108"/>
      <c r="E107" s="108"/>
      <c r="F107" s="108"/>
      <c r="G107" s="107" t="s">
        <v>332</v>
      </c>
      <c r="H107" s="107"/>
      <c r="I107" s="107"/>
      <c r="J107" s="107"/>
      <c r="K107" s="107"/>
      <c r="L107" s="107"/>
      <c r="M107" s="107"/>
    </row>
    <row r="108" spans="1:13" s="13" customFormat="1" ht="37.5" customHeight="1">
      <c r="A108" s="24" t="s">
        <v>7</v>
      </c>
      <c r="B108" s="24" t="s">
        <v>20</v>
      </c>
      <c r="C108" s="25" t="s">
        <v>21</v>
      </c>
      <c r="D108" s="24" t="s">
        <v>10</v>
      </c>
      <c r="E108" s="24" t="s">
        <v>0</v>
      </c>
      <c r="F108" s="24" t="s">
        <v>22</v>
      </c>
      <c r="G108" s="24" t="s">
        <v>9</v>
      </c>
      <c r="H108" s="24" t="s">
        <v>12</v>
      </c>
      <c r="I108" s="24" t="s">
        <v>11</v>
      </c>
      <c r="J108" s="24" t="s">
        <v>23</v>
      </c>
      <c r="K108" s="24" t="s">
        <v>1</v>
      </c>
      <c r="L108" s="24" t="s">
        <v>24</v>
      </c>
      <c r="M108" s="24" t="s">
        <v>13</v>
      </c>
    </row>
    <row r="109" spans="1:13" ht="40.5" customHeight="1">
      <c r="A109" s="22">
        <v>143</v>
      </c>
      <c r="B109" s="14">
        <v>1</v>
      </c>
      <c r="C109" s="15">
        <f>SUM(K109/G109)</f>
        <v>35.92814371257485</v>
      </c>
      <c r="D109" s="77" t="s">
        <v>100</v>
      </c>
      <c r="E109" s="17" t="s">
        <v>98</v>
      </c>
      <c r="F109" s="18" t="s">
        <v>99</v>
      </c>
      <c r="G109" s="19">
        <v>100.2</v>
      </c>
      <c r="H109" s="20">
        <v>100</v>
      </c>
      <c r="I109" s="26" t="s">
        <v>34</v>
      </c>
      <c r="J109" s="21">
        <v>36</v>
      </c>
      <c r="K109" s="19">
        <f>SUM(J109*H109)</f>
        <v>3600</v>
      </c>
      <c r="L109" s="22" t="s">
        <v>225</v>
      </c>
      <c r="M109" s="24" t="s">
        <v>35</v>
      </c>
    </row>
    <row r="110" spans="1:13" ht="40.5" customHeight="1">
      <c r="A110" s="22">
        <v>144</v>
      </c>
      <c r="B110" s="14">
        <v>2</v>
      </c>
      <c r="C110" s="15">
        <f>SUM(K110/G110)</f>
        <v>18.34862385321101</v>
      </c>
      <c r="D110" s="81"/>
      <c r="E110" s="17" t="s">
        <v>67</v>
      </c>
      <c r="F110" s="18" t="s">
        <v>68</v>
      </c>
      <c r="G110" s="19">
        <v>87.2</v>
      </c>
      <c r="H110" s="20">
        <v>100</v>
      </c>
      <c r="I110" s="26" t="s">
        <v>69</v>
      </c>
      <c r="J110" s="21">
        <v>16</v>
      </c>
      <c r="K110" s="19">
        <f>SUM(J110*H110)</f>
        <v>1600</v>
      </c>
      <c r="L110" s="22" t="s">
        <v>279</v>
      </c>
      <c r="M110" s="24"/>
    </row>
    <row r="111" spans="1:13" ht="40.5" customHeight="1">
      <c r="A111" s="22">
        <v>145</v>
      </c>
      <c r="B111" s="14">
        <v>3</v>
      </c>
      <c r="C111" s="15">
        <f>SUM(K111/G111)</f>
        <v>17.26726726726727</v>
      </c>
      <c r="D111" s="81"/>
      <c r="E111" s="17" t="s">
        <v>129</v>
      </c>
      <c r="F111" s="18" t="s">
        <v>130</v>
      </c>
      <c r="G111" s="19">
        <v>133.2</v>
      </c>
      <c r="H111" s="20">
        <v>100</v>
      </c>
      <c r="I111" s="26" t="s">
        <v>131</v>
      </c>
      <c r="J111" s="21">
        <v>23</v>
      </c>
      <c r="K111" s="19">
        <f>SUM(J111*H111)</f>
        <v>2300</v>
      </c>
      <c r="L111" s="22" t="s">
        <v>279</v>
      </c>
      <c r="M111" s="24"/>
    </row>
    <row r="112" spans="1:13" s="23" customFormat="1" ht="20.25" customHeight="1">
      <c r="A112" s="108" t="s">
        <v>19</v>
      </c>
      <c r="B112" s="108"/>
      <c r="C112" s="108"/>
      <c r="D112" s="108"/>
      <c r="E112" s="108"/>
      <c r="F112" s="108"/>
      <c r="G112" s="107" t="s">
        <v>331</v>
      </c>
      <c r="H112" s="107"/>
      <c r="I112" s="107"/>
      <c r="J112" s="107"/>
      <c r="K112" s="107"/>
      <c r="L112" s="107"/>
      <c r="M112" s="107"/>
    </row>
    <row r="113" spans="1:15" s="13" customFormat="1" ht="37.5" customHeight="1">
      <c r="A113" s="24" t="s">
        <v>7</v>
      </c>
      <c r="B113" s="24" t="s">
        <v>20</v>
      </c>
      <c r="C113" s="25" t="s">
        <v>21</v>
      </c>
      <c r="D113" s="24" t="s">
        <v>10</v>
      </c>
      <c r="E113" s="24" t="s">
        <v>0</v>
      </c>
      <c r="F113" s="24" t="s">
        <v>22</v>
      </c>
      <c r="G113" s="24" t="s">
        <v>9</v>
      </c>
      <c r="H113" s="24" t="s">
        <v>12</v>
      </c>
      <c r="I113" s="24" t="s">
        <v>11</v>
      </c>
      <c r="J113" s="24" t="s">
        <v>23</v>
      </c>
      <c r="K113" s="24" t="s">
        <v>1</v>
      </c>
      <c r="L113" s="24" t="s">
        <v>24</v>
      </c>
      <c r="M113" s="24" t="s">
        <v>13</v>
      </c>
      <c r="O113" s="28"/>
    </row>
    <row r="114" spans="1:13" ht="40.5" customHeight="1">
      <c r="A114" s="22">
        <v>146</v>
      </c>
      <c r="B114" s="14">
        <v>1</v>
      </c>
      <c r="C114" s="15">
        <f aca="true" t="shared" si="12" ref="C114:C119">SUM(K114/G114)</f>
        <v>26.812313803376366</v>
      </c>
      <c r="D114" s="8" t="s">
        <v>256</v>
      </c>
      <c r="E114" s="17" t="s">
        <v>127</v>
      </c>
      <c r="F114" s="18" t="s">
        <v>128</v>
      </c>
      <c r="G114" s="19">
        <v>100.7</v>
      </c>
      <c r="H114" s="20">
        <v>100</v>
      </c>
      <c r="I114" s="26" t="s">
        <v>34</v>
      </c>
      <c r="J114" s="21">
        <v>27</v>
      </c>
      <c r="K114" s="19">
        <f aca="true" t="shared" si="13" ref="K114:K119">SUM(J114*H114)</f>
        <v>2700</v>
      </c>
      <c r="L114" s="22" t="s">
        <v>4</v>
      </c>
      <c r="M114" s="24" t="s">
        <v>25</v>
      </c>
    </row>
    <row r="115" spans="1:13" ht="40.5" customHeight="1">
      <c r="A115" s="22">
        <v>147</v>
      </c>
      <c r="B115" s="14">
        <v>2</v>
      </c>
      <c r="C115" s="15">
        <f t="shared" si="12"/>
        <v>26.460859977949283</v>
      </c>
      <c r="D115" s="82"/>
      <c r="E115" s="17" t="s">
        <v>132</v>
      </c>
      <c r="F115" s="18" t="s">
        <v>133</v>
      </c>
      <c r="G115" s="19">
        <v>90.7</v>
      </c>
      <c r="H115" s="20">
        <v>100</v>
      </c>
      <c r="I115" s="26"/>
      <c r="J115" s="21">
        <v>24</v>
      </c>
      <c r="K115" s="19">
        <f t="shared" si="13"/>
        <v>2400</v>
      </c>
      <c r="L115" s="22" t="s">
        <v>4</v>
      </c>
      <c r="M115" s="24"/>
    </row>
    <row r="116" spans="1:13" ht="40.5" customHeight="1">
      <c r="A116" s="22">
        <v>148</v>
      </c>
      <c r="B116" s="14">
        <v>3</v>
      </c>
      <c r="C116" s="15">
        <f t="shared" si="12"/>
        <v>25.252525252525253</v>
      </c>
      <c r="D116" s="76" t="s">
        <v>232</v>
      </c>
      <c r="E116" s="17" t="s">
        <v>156</v>
      </c>
      <c r="F116" s="18" t="s">
        <v>157</v>
      </c>
      <c r="G116" s="19">
        <v>99</v>
      </c>
      <c r="H116" s="20">
        <v>100</v>
      </c>
      <c r="I116" s="27" t="s">
        <v>233</v>
      </c>
      <c r="J116" s="21">
        <v>25</v>
      </c>
      <c r="K116" s="19">
        <f t="shared" si="13"/>
        <v>2500</v>
      </c>
      <c r="L116" s="22" t="s">
        <v>4</v>
      </c>
      <c r="M116" s="24" t="s">
        <v>25</v>
      </c>
    </row>
    <row r="117" spans="1:13" ht="40.5" customHeight="1">
      <c r="A117" s="22">
        <v>149</v>
      </c>
      <c r="B117" s="14">
        <v>4</v>
      </c>
      <c r="C117" s="15">
        <f t="shared" si="12"/>
        <v>24.342745861733203</v>
      </c>
      <c r="D117" s="82"/>
      <c r="E117" s="17" t="s">
        <v>64</v>
      </c>
      <c r="F117" s="18" t="s">
        <v>65</v>
      </c>
      <c r="G117" s="19">
        <v>102.7</v>
      </c>
      <c r="H117" s="20">
        <v>100</v>
      </c>
      <c r="I117" s="26" t="s">
        <v>66</v>
      </c>
      <c r="J117" s="21">
        <v>25</v>
      </c>
      <c r="K117" s="19">
        <f t="shared" si="13"/>
        <v>2500</v>
      </c>
      <c r="L117" s="22" t="s">
        <v>278</v>
      </c>
      <c r="M117" s="24" t="s">
        <v>25</v>
      </c>
    </row>
    <row r="118" spans="1:13" ht="40.5" customHeight="1">
      <c r="A118" s="22">
        <v>150</v>
      </c>
      <c r="B118" s="14">
        <v>5</v>
      </c>
      <c r="C118" s="15">
        <f t="shared" si="12"/>
        <v>18.34862385321101</v>
      </c>
      <c r="D118" s="82"/>
      <c r="E118" s="17" t="s">
        <v>67</v>
      </c>
      <c r="F118" s="18" t="s">
        <v>68</v>
      </c>
      <c r="G118" s="19">
        <v>87.2</v>
      </c>
      <c r="H118" s="20">
        <v>100</v>
      </c>
      <c r="I118" s="26" t="s">
        <v>69</v>
      </c>
      <c r="J118" s="21">
        <v>16</v>
      </c>
      <c r="K118" s="19">
        <f t="shared" si="13"/>
        <v>1600</v>
      </c>
      <c r="L118" s="22" t="s">
        <v>279</v>
      </c>
      <c r="M118" s="24"/>
    </row>
    <row r="119" spans="1:13" ht="40.5" customHeight="1">
      <c r="A119" s="22">
        <v>151</v>
      </c>
      <c r="B119" s="14">
        <v>6</v>
      </c>
      <c r="C119" s="15">
        <f t="shared" si="12"/>
        <v>17.26726726726727</v>
      </c>
      <c r="D119" s="82"/>
      <c r="E119" s="17" t="s">
        <v>129</v>
      </c>
      <c r="F119" s="18" t="s">
        <v>130</v>
      </c>
      <c r="G119" s="19">
        <v>133.2</v>
      </c>
      <c r="H119" s="20">
        <v>100</v>
      </c>
      <c r="I119" s="26" t="s">
        <v>131</v>
      </c>
      <c r="J119" s="21">
        <v>23</v>
      </c>
      <c r="K119" s="19">
        <f t="shared" si="13"/>
        <v>2300</v>
      </c>
      <c r="L119" s="22" t="s">
        <v>279</v>
      </c>
      <c r="M119" s="24"/>
    </row>
    <row r="120" spans="1:13" s="23" customFormat="1" ht="20.25" customHeight="1">
      <c r="A120" s="108" t="s">
        <v>19</v>
      </c>
      <c r="B120" s="108"/>
      <c r="C120" s="108"/>
      <c r="D120" s="108"/>
      <c r="E120" s="108"/>
      <c r="F120" s="108"/>
      <c r="G120" s="115" t="s">
        <v>55</v>
      </c>
      <c r="H120" s="115"/>
      <c r="I120" s="115"/>
      <c r="J120" s="115"/>
      <c r="K120" s="115"/>
      <c r="L120" s="115"/>
      <c r="M120" s="115"/>
    </row>
    <row r="121" spans="1:13" ht="40.5" customHeight="1">
      <c r="A121" s="24" t="s">
        <v>7</v>
      </c>
      <c r="B121" s="24" t="s">
        <v>20</v>
      </c>
      <c r="C121" s="25" t="s">
        <v>21</v>
      </c>
      <c r="D121" s="24" t="s">
        <v>10</v>
      </c>
      <c r="E121" s="24" t="s">
        <v>0</v>
      </c>
      <c r="F121" s="24" t="s">
        <v>22</v>
      </c>
      <c r="G121" s="24" t="s">
        <v>9</v>
      </c>
      <c r="H121" s="24" t="s">
        <v>12</v>
      </c>
      <c r="I121" s="24" t="s">
        <v>11</v>
      </c>
      <c r="J121" s="24" t="s">
        <v>23</v>
      </c>
      <c r="K121" s="24" t="s">
        <v>1</v>
      </c>
      <c r="L121" s="24" t="s">
        <v>24</v>
      </c>
      <c r="M121" s="24" t="s">
        <v>13</v>
      </c>
    </row>
    <row r="122" spans="1:13" ht="40.5" customHeight="1">
      <c r="A122" s="22">
        <v>152</v>
      </c>
      <c r="B122" s="14">
        <v>1</v>
      </c>
      <c r="C122" s="15">
        <f aca="true" t="shared" si="14" ref="C122:C135">SUM(K122/G122)</f>
        <v>56.984924623115575</v>
      </c>
      <c r="D122" s="8" t="s">
        <v>30</v>
      </c>
      <c r="E122" s="17" t="s">
        <v>31</v>
      </c>
      <c r="F122" s="18" t="s">
        <v>32</v>
      </c>
      <c r="G122" s="19">
        <v>99.5</v>
      </c>
      <c r="H122" s="20">
        <v>70</v>
      </c>
      <c r="I122" s="26" t="s">
        <v>71</v>
      </c>
      <c r="J122" s="21">
        <v>81</v>
      </c>
      <c r="K122" s="19">
        <f aca="true" t="shared" si="15" ref="K122:K135">SUM(J122*H122)</f>
        <v>5670</v>
      </c>
      <c r="L122" s="22"/>
      <c r="M122" s="24" t="s">
        <v>25</v>
      </c>
    </row>
    <row r="123" spans="1:13" ht="40.5" customHeight="1">
      <c r="A123" s="22">
        <v>153</v>
      </c>
      <c r="B123" s="14">
        <v>2</v>
      </c>
      <c r="C123" s="15">
        <f>SUM(K123/G123)</f>
        <v>50.26795284030011</v>
      </c>
      <c r="D123" s="8" t="s">
        <v>312</v>
      </c>
      <c r="E123" s="17" t="s">
        <v>101</v>
      </c>
      <c r="F123" s="18" t="s">
        <v>102</v>
      </c>
      <c r="G123" s="19">
        <v>93.3</v>
      </c>
      <c r="H123" s="20">
        <v>70</v>
      </c>
      <c r="I123" s="26" t="s">
        <v>103</v>
      </c>
      <c r="J123" s="21">
        <v>67</v>
      </c>
      <c r="K123" s="19">
        <f>SUM(J123*H123)</f>
        <v>4690</v>
      </c>
      <c r="L123" s="22"/>
      <c r="M123" s="24" t="s">
        <v>138</v>
      </c>
    </row>
    <row r="124" spans="1:13" ht="40.5" customHeight="1">
      <c r="A124" s="22">
        <v>154</v>
      </c>
      <c r="B124" s="14">
        <v>3</v>
      </c>
      <c r="C124" s="15">
        <f t="shared" si="14"/>
        <v>47.945205479452056</v>
      </c>
      <c r="D124" s="8" t="s">
        <v>28</v>
      </c>
      <c r="E124" s="17" t="s">
        <v>37</v>
      </c>
      <c r="F124" s="18" t="s">
        <v>8</v>
      </c>
      <c r="G124" s="19">
        <v>102.2</v>
      </c>
      <c r="H124" s="20">
        <v>70</v>
      </c>
      <c r="I124" s="26" t="s">
        <v>34</v>
      </c>
      <c r="J124" s="21">
        <v>70</v>
      </c>
      <c r="K124" s="19">
        <f t="shared" si="15"/>
        <v>4900</v>
      </c>
      <c r="L124" s="22"/>
      <c r="M124" s="24" t="s">
        <v>35</v>
      </c>
    </row>
    <row r="125" spans="1:13" ht="40.5" customHeight="1">
      <c r="A125" s="22">
        <v>155</v>
      </c>
      <c r="B125" s="14">
        <v>4</v>
      </c>
      <c r="C125" s="15">
        <f>SUM(K125/G125)</f>
        <v>47.504990019960076</v>
      </c>
      <c r="D125" s="8" t="s">
        <v>100</v>
      </c>
      <c r="E125" s="17" t="s">
        <v>98</v>
      </c>
      <c r="F125" s="18" t="s">
        <v>99</v>
      </c>
      <c r="G125" s="19">
        <v>100.2</v>
      </c>
      <c r="H125" s="20">
        <v>70</v>
      </c>
      <c r="I125" s="26" t="s">
        <v>34</v>
      </c>
      <c r="J125" s="21">
        <v>68</v>
      </c>
      <c r="K125" s="19">
        <f>SUM(J125*H125)</f>
        <v>4760</v>
      </c>
      <c r="L125" s="22"/>
      <c r="M125" s="24" t="s">
        <v>35</v>
      </c>
    </row>
    <row r="126" spans="1:13" ht="40.5" customHeight="1">
      <c r="A126" s="22">
        <v>156</v>
      </c>
      <c r="B126" s="14">
        <v>5</v>
      </c>
      <c r="C126" s="15">
        <f t="shared" si="14"/>
        <v>44.75271411338962</v>
      </c>
      <c r="D126" s="77" t="s">
        <v>306</v>
      </c>
      <c r="E126" s="17" t="s">
        <v>41</v>
      </c>
      <c r="F126" s="18" t="s">
        <v>72</v>
      </c>
      <c r="G126" s="19">
        <v>82.9</v>
      </c>
      <c r="H126" s="20">
        <v>70</v>
      </c>
      <c r="I126" s="26" t="s">
        <v>74</v>
      </c>
      <c r="J126" s="21">
        <v>53</v>
      </c>
      <c r="K126" s="19">
        <f t="shared" si="15"/>
        <v>3710</v>
      </c>
      <c r="L126" s="22"/>
      <c r="M126" s="24"/>
    </row>
    <row r="127" spans="1:13" ht="40.5" customHeight="1">
      <c r="A127" s="22">
        <v>157</v>
      </c>
      <c r="B127" s="14">
        <v>6</v>
      </c>
      <c r="C127" s="15">
        <f>SUM(K127/G127)</f>
        <v>43.60135900339751</v>
      </c>
      <c r="D127" s="8" t="s">
        <v>315</v>
      </c>
      <c r="E127" s="9" t="s">
        <v>77</v>
      </c>
      <c r="F127" s="7" t="s">
        <v>78</v>
      </c>
      <c r="G127" s="19">
        <v>88.3</v>
      </c>
      <c r="H127" s="20">
        <v>70</v>
      </c>
      <c r="I127" s="26" t="s">
        <v>159</v>
      </c>
      <c r="J127" s="21">
        <v>55</v>
      </c>
      <c r="K127" s="19">
        <f>SUM(J127*H127)</f>
        <v>3850</v>
      </c>
      <c r="L127" s="6"/>
      <c r="M127" s="5"/>
    </row>
    <row r="128" spans="1:13" ht="40.5" customHeight="1">
      <c r="A128" s="22">
        <v>158</v>
      </c>
      <c r="B128" s="14">
        <v>7</v>
      </c>
      <c r="C128" s="15">
        <f>SUM(K128/G128)</f>
        <v>37.53723932472691</v>
      </c>
      <c r="D128" s="8" t="s">
        <v>256</v>
      </c>
      <c r="E128" s="17" t="s">
        <v>127</v>
      </c>
      <c r="F128" s="18" t="s">
        <v>128</v>
      </c>
      <c r="G128" s="19">
        <v>100.7</v>
      </c>
      <c r="H128" s="20">
        <v>70</v>
      </c>
      <c r="I128" s="26" t="s">
        <v>34</v>
      </c>
      <c r="J128" s="21">
        <v>54</v>
      </c>
      <c r="K128" s="19">
        <f>SUM(J128*H128)</f>
        <v>3780</v>
      </c>
      <c r="L128" s="22"/>
      <c r="M128" s="24" t="s">
        <v>25</v>
      </c>
    </row>
    <row r="129" spans="1:13" ht="40.5" customHeight="1">
      <c r="A129" s="22">
        <v>159</v>
      </c>
      <c r="B129" s="14">
        <v>8</v>
      </c>
      <c r="C129" s="15">
        <f>SUM(K129/G129)</f>
        <v>36.01003764115433</v>
      </c>
      <c r="D129" s="8" t="s">
        <v>97</v>
      </c>
      <c r="E129" s="17" t="s">
        <v>94</v>
      </c>
      <c r="F129" s="18" t="s">
        <v>95</v>
      </c>
      <c r="G129" s="19">
        <v>79.7</v>
      </c>
      <c r="H129" s="20">
        <v>70</v>
      </c>
      <c r="I129" s="26" t="s">
        <v>160</v>
      </c>
      <c r="J129" s="21">
        <v>41</v>
      </c>
      <c r="K129" s="19">
        <f>SUM(J129*H129)</f>
        <v>2870</v>
      </c>
      <c r="L129" s="22"/>
      <c r="M129" s="24" t="s">
        <v>25</v>
      </c>
    </row>
    <row r="130" spans="1:13" ht="40.5" customHeight="1">
      <c r="A130" s="22">
        <v>160</v>
      </c>
      <c r="B130" s="14">
        <v>9</v>
      </c>
      <c r="C130" s="15">
        <f t="shared" si="14"/>
        <v>31.091370558375637</v>
      </c>
      <c r="D130" s="8" t="s">
        <v>309</v>
      </c>
      <c r="E130" s="17" t="s">
        <v>70</v>
      </c>
      <c r="F130" s="18" t="s">
        <v>73</v>
      </c>
      <c r="G130" s="19">
        <v>78.8</v>
      </c>
      <c r="H130" s="20">
        <v>70</v>
      </c>
      <c r="I130" s="26"/>
      <c r="J130" s="21">
        <v>35</v>
      </c>
      <c r="K130" s="19">
        <f t="shared" si="15"/>
        <v>2450</v>
      </c>
      <c r="L130" s="22"/>
      <c r="M130" s="24" t="s">
        <v>25</v>
      </c>
    </row>
    <row r="131" spans="1:13" ht="40.5" customHeight="1">
      <c r="A131" s="22">
        <v>161</v>
      </c>
      <c r="B131" s="14">
        <v>10</v>
      </c>
      <c r="C131" s="15">
        <f>SUM(K131/G131)</f>
        <v>27</v>
      </c>
      <c r="D131" s="74"/>
      <c r="E131" s="9" t="s">
        <v>83</v>
      </c>
      <c r="F131" s="7" t="s">
        <v>118</v>
      </c>
      <c r="G131" s="19">
        <v>70</v>
      </c>
      <c r="H131" s="20">
        <v>70</v>
      </c>
      <c r="I131" s="26" t="s">
        <v>158</v>
      </c>
      <c r="J131" s="21">
        <v>27</v>
      </c>
      <c r="K131" s="19">
        <f>SUM(J131*H131)</f>
        <v>1890</v>
      </c>
      <c r="L131" s="6"/>
      <c r="M131" s="5"/>
    </row>
    <row r="132" spans="1:13" ht="40.5" customHeight="1">
      <c r="A132" s="22">
        <v>162</v>
      </c>
      <c r="B132" s="14">
        <v>11</v>
      </c>
      <c r="C132" s="15">
        <f t="shared" si="14"/>
        <v>25.388601036269428</v>
      </c>
      <c r="D132" s="76" t="s">
        <v>282</v>
      </c>
      <c r="E132" s="17" t="s">
        <v>281</v>
      </c>
      <c r="F132" s="18" t="s">
        <v>59</v>
      </c>
      <c r="G132" s="19">
        <v>77.2</v>
      </c>
      <c r="H132" s="20">
        <v>70</v>
      </c>
      <c r="I132" s="26" t="s">
        <v>61</v>
      </c>
      <c r="J132" s="21">
        <v>28</v>
      </c>
      <c r="K132" s="19">
        <f t="shared" si="15"/>
        <v>1960</v>
      </c>
      <c r="L132" s="22"/>
      <c r="M132" s="24" t="s">
        <v>60</v>
      </c>
    </row>
    <row r="133" spans="1:13" ht="40.5" customHeight="1">
      <c r="A133" s="22">
        <v>163</v>
      </c>
      <c r="B133" s="14">
        <v>12</v>
      </c>
      <c r="C133" s="15">
        <f>SUM(K133/G133)</f>
        <v>22.950819672131146</v>
      </c>
      <c r="D133" s="8" t="s">
        <v>174</v>
      </c>
      <c r="E133" s="17" t="s">
        <v>91</v>
      </c>
      <c r="F133" s="18" t="s">
        <v>154</v>
      </c>
      <c r="G133" s="19">
        <v>73.2</v>
      </c>
      <c r="H133" s="20">
        <v>70</v>
      </c>
      <c r="I133" s="26" t="s">
        <v>34</v>
      </c>
      <c r="J133" s="21">
        <v>24</v>
      </c>
      <c r="K133" s="19">
        <f>SUM(J133*H133)</f>
        <v>1680</v>
      </c>
      <c r="L133" s="22"/>
      <c r="M133" s="24"/>
    </row>
    <row r="134" spans="1:13" ht="40.5" customHeight="1">
      <c r="A134" s="22">
        <v>164</v>
      </c>
      <c r="B134" s="14">
        <v>13</v>
      </c>
      <c r="C134" s="15">
        <f t="shared" si="14"/>
        <v>19.001085776330076</v>
      </c>
      <c r="D134" s="8" t="s">
        <v>175</v>
      </c>
      <c r="E134" s="17" t="s">
        <v>62</v>
      </c>
      <c r="F134" s="18" t="s">
        <v>63</v>
      </c>
      <c r="G134" s="19">
        <v>92.1</v>
      </c>
      <c r="H134" s="20">
        <v>70</v>
      </c>
      <c r="I134" s="26" t="s">
        <v>34</v>
      </c>
      <c r="J134" s="21">
        <v>25</v>
      </c>
      <c r="K134" s="19">
        <f t="shared" si="15"/>
        <v>1750</v>
      </c>
      <c r="L134" s="22"/>
      <c r="M134" s="24"/>
    </row>
    <row r="135" spans="1:13" ht="40.5" customHeight="1">
      <c r="A135" s="22">
        <v>165</v>
      </c>
      <c r="B135" s="14">
        <v>14</v>
      </c>
      <c r="C135" s="15">
        <f t="shared" si="14"/>
        <v>8.974358974358974</v>
      </c>
      <c r="D135" s="74"/>
      <c r="E135" s="9" t="s">
        <v>80</v>
      </c>
      <c r="F135" s="7" t="s">
        <v>81</v>
      </c>
      <c r="G135" s="19">
        <v>78</v>
      </c>
      <c r="H135" s="20">
        <v>70</v>
      </c>
      <c r="I135" s="26" t="s">
        <v>159</v>
      </c>
      <c r="J135" s="21">
        <v>10</v>
      </c>
      <c r="K135" s="19">
        <f t="shared" si="15"/>
        <v>700</v>
      </c>
      <c r="L135" s="6"/>
      <c r="M135" s="5"/>
    </row>
    <row r="136" spans="1:20" ht="21.75" customHeight="1">
      <c r="A136" s="100" t="s">
        <v>162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/>
      <c r="T136" s="1"/>
    </row>
    <row r="137" spans="1:20" ht="26.25" customHeight="1">
      <c r="A137" s="87" t="s">
        <v>163</v>
      </c>
      <c r="B137" s="102"/>
      <c r="C137" s="102"/>
      <c r="D137" s="102"/>
      <c r="E137" s="88"/>
      <c r="F137" s="35" t="s">
        <v>100</v>
      </c>
      <c r="G137" s="87" t="s">
        <v>36</v>
      </c>
      <c r="H137" s="103"/>
      <c r="I137" s="104" t="s">
        <v>164</v>
      </c>
      <c r="J137" s="88"/>
      <c r="K137" s="87" t="s">
        <v>165</v>
      </c>
      <c r="L137" s="88"/>
      <c r="M137"/>
      <c r="T137" s="1"/>
    </row>
    <row r="138" spans="1:20" ht="26.25" customHeight="1">
      <c r="A138" s="87" t="s">
        <v>166</v>
      </c>
      <c r="B138" s="102"/>
      <c r="C138" s="102"/>
      <c r="D138" s="102"/>
      <c r="E138" s="88"/>
      <c r="F138" s="35" t="s">
        <v>27</v>
      </c>
      <c r="G138" s="87" t="s">
        <v>167</v>
      </c>
      <c r="H138" s="88"/>
      <c r="I138" s="104" t="s">
        <v>131</v>
      </c>
      <c r="J138" s="105"/>
      <c r="K138" s="87" t="s">
        <v>165</v>
      </c>
      <c r="L138" s="88"/>
      <c r="M138"/>
      <c r="T138" s="1"/>
    </row>
    <row r="139" spans="1:20" ht="26.25" customHeight="1">
      <c r="A139" s="87" t="s">
        <v>273</v>
      </c>
      <c r="B139" s="102"/>
      <c r="C139" s="102"/>
      <c r="D139" s="102"/>
      <c r="E139" s="88"/>
      <c r="F139" s="35" t="s">
        <v>177</v>
      </c>
      <c r="G139" s="87" t="s">
        <v>178</v>
      </c>
      <c r="H139" s="88"/>
      <c r="I139" s="104" t="s">
        <v>131</v>
      </c>
      <c r="J139" s="105"/>
      <c r="K139" s="34"/>
      <c r="L139" s="36"/>
      <c r="M139"/>
      <c r="T139" s="1"/>
    </row>
    <row r="140" spans="1:20" ht="26.25" customHeight="1">
      <c r="A140" s="87" t="s">
        <v>273</v>
      </c>
      <c r="B140" s="102"/>
      <c r="C140" s="102"/>
      <c r="D140" s="102"/>
      <c r="E140" s="88"/>
      <c r="F140" s="35" t="s">
        <v>174</v>
      </c>
      <c r="G140" s="87" t="s">
        <v>171</v>
      </c>
      <c r="H140" s="88"/>
      <c r="I140" s="104" t="s">
        <v>131</v>
      </c>
      <c r="J140" s="105"/>
      <c r="K140" s="34"/>
      <c r="L140" s="36"/>
      <c r="M140"/>
      <c r="T140" s="1"/>
    </row>
    <row r="141" spans="1:20" ht="26.25" customHeight="1">
      <c r="A141" s="87" t="s">
        <v>273</v>
      </c>
      <c r="B141" s="102"/>
      <c r="C141" s="102"/>
      <c r="D141" s="102"/>
      <c r="E141" s="88"/>
      <c r="F141" s="35" t="s">
        <v>173</v>
      </c>
      <c r="G141" s="87" t="s">
        <v>172</v>
      </c>
      <c r="H141" s="88"/>
      <c r="I141" s="104" t="s">
        <v>131</v>
      </c>
      <c r="J141" s="105"/>
      <c r="K141" s="34"/>
      <c r="L141" s="36"/>
      <c r="M141"/>
      <c r="T141" s="1"/>
    </row>
    <row r="142" spans="1:20" ht="26.25" customHeight="1">
      <c r="A142" s="87" t="s">
        <v>273</v>
      </c>
      <c r="B142" s="102"/>
      <c r="C142" s="102"/>
      <c r="D142" s="102"/>
      <c r="E142" s="88"/>
      <c r="F142" s="79"/>
      <c r="G142" s="87" t="s">
        <v>168</v>
      </c>
      <c r="H142" s="88"/>
      <c r="I142" s="104" t="s">
        <v>131</v>
      </c>
      <c r="J142" s="105"/>
      <c r="K142" s="34"/>
      <c r="L142" s="36"/>
      <c r="M142"/>
      <c r="T142" s="1"/>
    </row>
    <row r="143" spans="1:20" ht="26.25" customHeight="1">
      <c r="A143" s="87" t="s">
        <v>169</v>
      </c>
      <c r="B143" s="102"/>
      <c r="C143" s="102"/>
      <c r="D143" s="102"/>
      <c r="E143" s="88"/>
      <c r="F143" s="35" t="s">
        <v>181</v>
      </c>
      <c r="G143" s="87" t="s">
        <v>179</v>
      </c>
      <c r="H143" s="88"/>
      <c r="I143" s="104" t="s">
        <v>131</v>
      </c>
      <c r="J143" s="105"/>
      <c r="K143" s="87" t="s">
        <v>180</v>
      </c>
      <c r="L143" s="88"/>
      <c r="M143"/>
      <c r="T143" s="1"/>
    </row>
    <row r="144" spans="1:20" ht="26.25" customHeight="1">
      <c r="A144" s="87" t="s">
        <v>170</v>
      </c>
      <c r="B144" s="106"/>
      <c r="C144" s="106"/>
      <c r="D144" s="106"/>
      <c r="E144" s="103"/>
      <c r="F144" s="35" t="s">
        <v>100</v>
      </c>
      <c r="G144" s="87" t="s">
        <v>36</v>
      </c>
      <c r="H144" s="103"/>
      <c r="I144" s="104" t="s">
        <v>164</v>
      </c>
      <c r="J144" s="88"/>
      <c r="K144" s="87" t="s">
        <v>165</v>
      </c>
      <c r="L144" s="88"/>
      <c r="M144"/>
      <c r="T144" s="1"/>
    </row>
  </sheetData>
  <sheetProtection/>
  <mergeCells count="72">
    <mergeCell ref="A1:M1"/>
    <mergeCell ref="G6:M6"/>
    <mergeCell ref="G103:M103"/>
    <mergeCell ref="A44:F44"/>
    <mergeCell ref="G44:M44"/>
    <mergeCell ref="A53:F53"/>
    <mergeCell ref="A6:F6"/>
    <mergeCell ref="A89:F89"/>
    <mergeCell ref="G82:M82"/>
    <mergeCell ref="A2:M2"/>
    <mergeCell ref="A120:F120"/>
    <mergeCell ref="G120:M120"/>
    <mergeCell ref="A103:F103"/>
    <mergeCell ref="A14:F14"/>
    <mergeCell ref="A77:F77"/>
    <mergeCell ref="G77:M77"/>
    <mergeCell ref="G89:M89"/>
    <mergeCell ref="A82:F82"/>
    <mergeCell ref="A73:F73"/>
    <mergeCell ref="A112:F112"/>
    <mergeCell ref="A3:M3"/>
    <mergeCell ref="A4:M4"/>
    <mergeCell ref="A5:M5"/>
    <mergeCell ref="G20:M20"/>
    <mergeCell ref="A23:F23"/>
    <mergeCell ref="G23:M23"/>
    <mergeCell ref="A107:F107"/>
    <mergeCell ref="G14:M14"/>
    <mergeCell ref="A20:F20"/>
    <mergeCell ref="G73:M73"/>
    <mergeCell ref="G107:M107"/>
    <mergeCell ref="A70:F70"/>
    <mergeCell ref="G70:M70"/>
    <mergeCell ref="G112:M112"/>
    <mergeCell ref="A95:F95"/>
    <mergeCell ref="A31:F31"/>
    <mergeCell ref="G31:M31"/>
    <mergeCell ref="A35:F35"/>
    <mergeCell ref="G35:M35"/>
    <mergeCell ref="G53:M53"/>
    <mergeCell ref="G95:M95"/>
    <mergeCell ref="A85:F85"/>
    <mergeCell ref="G85:M85"/>
    <mergeCell ref="A138:E138"/>
    <mergeCell ref="G138:H138"/>
    <mergeCell ref="K138:L138"/>
    <mergeCell ref="G141:H141"/>
    <mergeCell ref="A139:E139"/>
    <mergeCell ref="A136:L136"/>
    <mergeCell ref="A137:E137"/>
    <mergeCell ref="G137:H137"/>
    <mergeCell ref="I137:J137"/>
    <mergeCell ref="K137:L137"/>
    <mergeCell ref="I140:J140"/>
    <mergeCell ref="I141:J141"/>
    <mergeCell ref="A141:E141"/>
    <mergeCell ref="K144:L144"/>
    <mergeCell ref="A143:E143"/>
    <mergeCell ref="G143:H143"/>
    <mergeCell ref="I143:J143"/>
    <mergeCell ref="K143:L143"/>
    <mergeCell ref="A142:E142"/>
    <mergeCell ref="G142:H142"/>
    <mergeCell ref="A140:E140"/>
    <mergeCell ref="G140:H140"/>
    <mergeCell ref="I138:J138"/>
    <mergeCell ref="A144:E144"/>
    <mergeCell ref="G144:H144"/>
    <mergeCell ref="I144:J144"/>
    <mergeCell ref="I142:J142"/>
    <mergeCell ref="G139:H139"/>
    <mergeCell ref="I139:J1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64.57421875" style="0" customWidth="1"/>
    <col min="3" max="3" width="51.140625" style="0" customWidth="1"/>
  </cols>
  <sheetData>
    <row r="1" spans="1:3" s="2" customFormat="1" ht="42" customHeight="1">
      <c r="A1" s="116" t="s">
        <v>43</v>
      </c>
      <c r="B1" s="117"/>
      <c r="C1" s="118"/>
    </row>
    <row r="2" spans="1:3" s="2" customFormat="1" ht="19.5" customHeight="1">
      <c r="A2" s="119" t="s">
        <v>44</v>
      </c>
      <c r="B2" s="120"/>
      <c r="C2" s="121"/>
    </row>
    <row r="3" spans="1:3" s="2" customFormat="1" ht="15">
      <c r="A3" s="122" t="s">
        <v>86</v>
      </c>
      <c r="B3" s="122"/>
      <c r="C3" s="122"/>
    </row>
    <row r="4" spans="1:3" s="2" customFormat="1" ht="18.75" customHeight="1">
      <c r="A4" s="10" t="s">
        <v>15</v>
      </c>
      <c r="B4" s="11" t="s">
        <v>16</v>
      </c>
      <c r="C4" s="10" t="s">
        <v>17</v>
      </c>
    </row>
    <row r="5" spans="1:3" s="2" customFormat="1" ht="42" customHeight="1">
      <c r="A5" s="29">
        <v>1</v>
      </c>
      <c r="B5" s="30" t="s">
        <v>275</v>
      </c>
      <c r="C5" s="12">
        <v>255</v>
      </c>
    </row>
    <row r="6" spans="1:3" s="2" customFormat="1" ht="42" customHeight="1">
      <c r="A6" s="29">
        <v>2</v>
      </c>
      <c r="B6" s="31" t="s">
        <v>276</v>
      </c>
      <c r="C6" s="12">
        <v>70</v>
      </c>
    </row>
    <row r="7" spans="1:3" s="2" customFormat="1" ht="42" customHeight="1">
      <c r="A7" s="29">
        <v>3</v>
      </c>
      <c r="B7" s="31" t="s">
        <v>277</v>
      </c>
      <c r="C7" s="12">
        <v>35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Andy</cp:lastModifiedBy>
  <cp:lastPrinted>2015-04-27T13:19:11Z</cp:lastPrinted>
  <dcterms:created xsi:type="dcterms:W3CDTF">2014-03-25T05:02:08Z</dcterms:created>
  <dcterms:modified xsi:type="dcterms:W3CDTF">2015-04-28T00:37:13Z</dcterms:modified>
  <cp:category/>
  <cp:version/>
  <cp:contentType/>
  <cp:contentStatus/>
</cp:coreProperties>
</file>