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tabRatio="686" activeTab="3"/>
  </bookViews>
  <sheets>
    <sheet name="19.11  Чёртова Дюжина (ПОДА)" sheetId="1" r:id="rId1"/>
    <sheet name="19.11.2016 ЧДж. Ж,Мл.Ю,Юнш,ЮНР" sheetId="2" r:id="rId2"/>
    <sheet name="19.11.16 ПОДА КРЖ" sheetId="3" r:id="rId3"/>
    <sheet name="20.11.16 КРЖ все" sheetId="4" r:id="rId4"/>
  </sheets>
  <definedNames/>
  <calcPr fullCalcOnLoad="1"/>
</workbook>
</file>

<file path=xl/sharedStrings.xml><?xml version="1.0" encoding="utf-8"?>
<sst xmlns="http://schemas.openxmlformats.org/spreadsheetml/2006/main" count="4351" uniqueCount="1014">
  <si>
    <t>ФИО</t>
  </si>
  <si>
    <t>№№</t>
  </si>
  <si>
    <t>Место личное</t>
  </si>
  <si>
    <t>вес штанги</t>
  </si>
  <si>
    <t>Тоннаж, кг</t>
  </si>
  <si>
    <t>Москва</t>
  </si>
  <si>
    <t>0007</t>
  </si>
  <si>
    <t>Гальцов А.П.</t>
  </si>
  <si>
    <t>Собств. вес (кг)</t>
  </si>
  <si>
    <t>Сумма коэфф.</t>
  </si>
  <si>
    <t>Дата, месяц, год рожд.</t>
  </si>
  <si>
    <t>Суммарный тоннаж (кг)</t>
  </si>
  <si>
    <t>№ МРОО ФРЖ</t>
  </si>
  <si>
    <t>1 подход</t>
  </si>
  <si>
    <t>2 подход</t>
  </si>
  <si>
    <t>3 подход</t>
  </si>
  <si>
    <t xml:space="preserve">МЕЖРЕГИОНАЛЬНАЯ ОБЩЕСТВЕННАЯ  ОРГАНИЗАЦИЯ «ФЕДЕРАЦИЯ РУССКОГО ЖИМА» </t>
  </si>
  <si>
    <t>тренер</t>
  </si>
  <si>
    <t>Судейская бригада МРОО ФРЖ</t>
  </si>
  <si>
    <t>Главный судья</t>
  </si>
  <si>
    <t>0005</t>
  </si>
  <si>
    <t>Лучков А.Ю.</t>
  </si>
  <si>
    <t>Международная</t>
  </si>
  <si>
    <t>Московская обл.</t>
  </si>
  <si>
    <t>Морозова Н.Ю.</t>
  </si>
  <si>
    <t>Судья на взвешивании</t>
  </si>
  <si>
    <t>кол-во повтор.</t>
  </si>
  <si>
    <t>Рекорды, разряды</t>
  </si>
  <si>
    <t>не указан</t>
  </si>
  <si>
    <t>0605</t>
  </si>
  <si>
    <t>Пенько Константин Николаевич</t>
  </si>
  <si>
    <t>10 мая 1962 (М,В_2,ПОДА)</t>
  </si>
  <si>
    <t>0125</t>
  </si>
  <si>
    <t>Россия, г.Москва</t>
  </si>
  <si>
    <t>Председатель Оргкомитета</t>
  </si>
  <si>
    <t>Пивнов В.П.</t>
  </si>
  <si>
    <t>2 Национальная</t>
  </si>
  <si>
    <t>0352</t>
  </si>
  <si>
    <t>Безяев А.С.</t>
  </si>
  <si>
    <t>0167</t>
  </si>
  <si>
    <t>Ерёменко И.А.</t>
  </si>
  <si>
    <t>Петрушин Вячеслав Михайлович</t>
  </si>
  <si>
    <t>0388</t>
  </si>
  <si>
    <t>Петрушин В.М.</t>
  </si>
  <si>
    <t>Пензенская обл.</t>
  </si>
  <si>
    <t>0666</t>
  </si>
  <si>
    <t>Корнилов Евгений Геннадьевич</t>
  </si>
  <si>
    <t>Аристов Олег Владимирович</t>
  </si>
  <si>
    <t>Тылькович И.В.</t>
  </si>
  <si>
    <t>Трифонов Сергей Андреевич</t>
  </si>
  <si>
    <t>Фёдоров Александр Юрьевич</t>
  </si>
  <si>
    <t>Гвоздев Георгий Юрьевич</t>
  </si>
  <si>
    <t>Маева Татьяна Владимировна</t>
  </si>
  <si>
    <t>Дудин В.В.</t>
  </si>
  <si>
    <t>Ражева Анастасия Павловна</t>
  </si>
  <si>
    <t>Россия, Ивановская обл, г.Кинешма</t>
  </si>
  <si>
    <t>0614</t>
  </si>
  <si>
    <t>Россия, Ивановская обл, г.Кохма</t>
  </si>
  <si>
    <t>0390</t>
  </si>
  <si>
    <t>Берёзкин Михаил Станиславович</t>
  </si>
  <si>
    <t>0612</t>
  </si>
  <si>
    <t>Россия, Ивановская обл, п.Савино</t>
  </si>
  <si>
    <t>28 июня 1974 (М,В_1,ПОДА)</t>
  </si>
  <si>
    <t>0565</t>
  </si>
  <si>
    <t>0615</t>
  </si>
  <si>
    <t>05 июля 1958 (Ж,В_2,ПОДА)</t>
  </si>
  <si>
    <t>0441</t>
  </si>
  <si>
    <t>07 октября 1987 (Ж,ПОДА)</t>
  </si>
  <si>
    <t>29 января 1963 (М,В_2,ПОДА)</t>
  </si>
  <si>
    <t>05 мая 1968 (М,В_1,ПОДА)</t>
  </si>
  <si>
    <t>Региональная</t>
  </si>
  <si>
    <t>Ефремова С.Н.</t>
  </si>
  <si>
    <t>0186</t>
  </si>
  <si>
    <t>3 Национальная</t>
  </si>
  <si>
    <t>0804</t>
  </si>
  <si>
    <t>0834</t>
  </si>
  <si>
    <t>Заместитель Председателя Оргкомитета</t>
  </si>
  <si>
    <t xml:space="preserve">Структурное подразделение Московский центр автоматизированного управления воздушным движением Московского РО МРОО «ФЕДЕРАЦИЯ РУССКОГО ЖИМА» </t>
  </si>
  <si>
    <t>Ерофеева Эльвира Михайловна</t>
  </si>
  <si>
    <t>Шигина Ольга Николаевна</t>
  </si>
  <si>
    <t>Кутузова Марина Николаевна</t>
  </si>
  <si>
    <t>Умнов Виталий Александрович</t>
  </si>
  <si>
    <t>Россия, Владимирская обл, г.Гороховец</t>
  </si>
  <si>
    <t>26 сентября 1984 (Ж,ПОДА)</t>
  </si>
  <si>
    <t>0383</t>
  </si>
  <si>
    <t>0384</t>
  </si>
  <si>
    <t>Крост М.А.</t>
  </si>
  <si>
    <t>Беляев Станислав Игоревич</t>
  </si>
  <si>
    <t>20 августа 1984 (М,ПОДА)</t>
  </si>
  <si>
    <t>Россия, Ивановская обл, г.Шуя</t>
  </si>
  <si>
    <t>0514</t>
  </si>
  <si>
    <t>Чёртова Дюжина</t>
  </si>
  <si>
    <t>Избяков Александр Александрович</t>
  </si>
  <si>
    <t>10 декабря 1984 (М,ПОДА)</t>
  </si>
  <si>
    <t>0320</t>
  </si>
  <si>
    <t>Россия, Ивановская обл, г.Иваново</t>
  </si>
  <si>
    <t>Страна, регион, город</t>
  </si>
  <si>
    <t xml:space="preserve">Ермохин Алексей Яковлевич </t>
  </si>
  <si>
    <t>0178</t>
  </si>
  <si>
    <t>28 декабря 1967  (М,В_1,ПОДА)</t>
  </si>
  <si>
    <t>Горикова Марина Сергеевна</t>
  </si>
  <si>
    <t>1019</t>
  </si>
  <si>
    <t>16 февраля 1983 (Ж,ПОДА)</t>
  </si>
  <si>
    <t>Россия, г.Москва, г.Зеленоград</t>
  </si>
  <si>
    <t>ПОСВЯЩЁННЫЙ  МЕЖДУНАРОДНОМУ  ДНЮ  АВИАЦИОННОГО  ДИСПЕТЧЕРА</t>
  </si>
  <si>
    <t>08 марта 1955 (М,В_3,ПОДА)</t>
  </si>
  <si>
    <t>Россия, Ивановская обл, п.Ново-Писцово</t>
  </si>
  <si>
    <t>0784</t>
  </si>
  <si>
    <t>Россия, Ивановская обл, г.Родники, клуб_"Исток"</t>
  </si>
  <si>
    <t>Пенько К.Н.</t>
  </si>
  <si>
    <t>Кудряшов Никита Сергеевич</t>
  </si>
  <si>
    <t>24 ноября 2002 (Мл.ЮНШ_1)</t>
  </si>
  <si>
    <t>Беляев Вадим Андреевич</t>
  </si>
  <si>
    <t>27 августа 2001 (Мл.Юнш_2)</t>
  </si>
  <si>
    <t>1055</t>
  </si>
  <si>
    <t>Россия, Пензенская обл, г.Пенза</t>
  </si>
  <si>
    <t>Россия, Московская обл, г.Наро-Фоминск, команда «Шторм»</t>
  </si>
  <si>
    <t>Герасимов В.Н.</t>
  </si>
  <si>
    <t>Уткин Даниил Олегович</t>
  </si>
  <si>
    <t>16 июня 1999 (Юноша)</t>
  </si>
  <si>
    <t>1054</t>
  </si>
  <si>
    <t>0389</t>
  </si>
  <si>
    <t>Семенов Егор Андреевич</t>
  </si>
  <si>
    <t>07 ноября 1995 (Юниор)</t>
  </si>
  <si>
    <t>Россия, г.Москва, "Moscow ATCC Gym"</t>
  </si>
  <si>
    <t>Асташина Алёна Андреевна</t>
  </si>
  <si>
    <t>0798</t>
  </si>
  <si>
    <t>Коряжкина Виктория Валерьевна</t>
  </si>
  <si>
    <t>Камышникова Марина Вячеславовна</t>
  </si>
  <si>
    <t>16 февраля 1979 (Ж)</t>
  </si>
  <si>
    <t>1100</t>
  </si>
  <si>
    <t>Трусова Светлана Анатольевна</t>
  </si>
  <si>
    <t>15 июля 1977 (Ж)</t>
  </si>
  <si>
    <t>0740</t>
  </si>
  <si>
    <t>Муравьёва С.Г.</t>
  </si>
  <si>
    <t>Заболотников И.А.</t>
  </si>
  <si>
    <t>0803</t>
  </si>
  <si>
    <t>Гацура Ольга Александровна</t>
  </si>
  <si>
    <t>02 июля 1974 (Ж,В_1)</t>
  </si>
  <si>
    <t>Щеев С.С.</t>
  </si>
  <si>
    <t>0709</t>
  </si>
  <si>
    <t>Сирош А.А.</t>
  </si>
  <si>
    <t>Республика Беларусь, г.Витебск</t>
  </si>
  <si>
    <t>Самсонов А.И.</t>
  </si>
  <si>
    <t>Самсонов Н.И.</t>
  </si>
  <si>
    <t>1101</t>
  </si>
  <si>
    <t>Судья на помосте</t>
  </si>
  <si>
    <t>0744</t>
  </si>
  <si>
    <t>1107</t>
  </si>
  <si>
    <t>1109</t>
  </si>
  <si>
    <t>1132</t>
  </si>
  <si>
    <t>1133</t>
  </si>
  <si>
    <t>1134</t>
  </si>
  <si>
    <t>Открытый Международный турнир «VI Чемпионат России по русскому жиму 2016»</t>
  </si>
  <si>
    <t>Россия, Московская область, г.Наро-Фоминск, ул. Парк Воровского, д.14, КСК «НАРА»                                                             Дата:  19-20 ноября 2016 г.</t>
  </si>
  <si>
    <t>1.         Женщины «Спортсмены с ПОДА», весовая категория до 60,00 кг (абсолютный зачёт по КА);</t>
  </si>
  <si>
    <t>2.         Женщины «Спортсмены с ПОДА», вес/категория  свыше 60 кг (от 60,01 кг и выше) (абсолютный зачёт по КА);</t>
  </si>
  <si>
    <t>3.         Женщины, Ветераны (старше 40 лет) «Спортсмены с ПОДА»,  (абсолютный зачёт по КА);</t>
  </si>
  <si>
    <t>4.         Мужчины «Спортсмены с ПОДА», вес/кат. до 60,00 кг (абсолютный зачёт по КА);</t>
  </si>
  <si>
    <t>5.         Мужчины «Спортсмены с ПОДА», вес/кат. от 60,01 до 70,00 кг (по суммарному тоннажу);</t>
  </si>
  <si>
    <t>6.         Мужчины «Спортсмены с ПОДА», вес/кат. от 70,01 до 80,00 кг (по суммарному тоннажу);</t>
  </si>
  <si>
    <t>7.         Мужчины «Спортсмены с ПОДА», вес/кат. свыше 80,01 кг (абсолют/зачёт по КА);</t>
  </si>
  <si>
    <t>8.         Мужчины «Спортсмены инвалиды», (заболевания не ПОДА), (абсолют/зачёт по КА);</t>
  </si>
  <si>
    <t>Амиева Нина Геннадьевна</t>
  </si>
  <si>
    <t>17 марта 1983 (Ж)</t>
  </si>
  <si>
    <t>23 февраля 1969 (М,ПОДА,В_1)</t>
  </si>
  <si>
    <t>0830</t>
  </si>
  <si>
    <t>10 января 2003 (Мл.Девушки)</t>
  </si>
  <si>
    <t>Когадеева Д.А.</t>
  </si>
  <si>
    <t>9.             Младшие юноши 1 (до 13 лет включит.), абсолютный зачёт по КА;</t>
  </si>
  <si>
    <t>10.             Младшие юноши 2 (до 15 лет включит.), абсолютный зачёт по КА;</t>
  </si>
  <si>
    <t>11.             Юноши (до 18 лет включительно), абсолютный зачёт по КА;</t>
  </si>
  <si>
    <t>12.             Юниоры (до 23 лет включит.), вес/кат. до 80,00 кг (абсолютный зачёт по КА);</t>
  </si>
  <si>
    <t>13.         Юниоры (до 23 лет включит.), вес/кат. от 80,01 до 90,00 кг (по сумм/тоннажу);</t>
  </si>
  <si>
    <t>14.         Юниоры (до 23 лет включит.), вес/кат. свыше 90,01 кг (абсолютный зачёт по КА);</t>
  </si>
  <si>
    <t>Муравьёв Даниил Владимирович</t>
  </si>
  <si>
    <t>12 января 2005 (Мл.ЮНШ_1)</t>
  </si>
  <si>
    <t>Баранов Евгений Вячеславович</t>
  </si>
  <si>
    <t>08 октября 1982 (М,ПОДА)</t>
  </si>
  <si>
    <t>Россия, Владимирская обл, г.Вязники</t>
  </si>
  <si>
    <t>0387</t>
  </si>
  <si>
    <t>Севостьянов Дмитрий Алексеевич</t>
  </si>
  <si>
    <t>28 июня 2000 (Юноша)</t>
  </si>
  <si>
    <t>1313</t>
  </si>
  <si>
    <t>Бондарев Александр Игоревич</t>
  </si>
  <si>
    <t>Ермохин А.Я.</t>
  </si>
  <si>
    <t>15.         Младшие Девушки (до 15 лет включительно), абсолютный зачёт по КА;</t>
  </si>
  <si>
    <t>17.         Ж, Юниорки (до 23 лет включительно), абсолютный зачёт по КА;</t>
  </si>
  <si>
    <t>18.         Ж, Ветераны 1 (старше 40 лет), абсолютный зачёт по КА;</t>
  </si>
  <si>
    <t>Бердникова Ольга Александровна</t>
  </si>
  <si>
    <t>29 июля 1987 (Ж)</t>
  </si>
  <si>
    <t>1269</t>
  </si>
  <si>
    <t>Зинченко Максим Евгеньевич</t>
  </si>
  <si>
    <t>Касьяненко Сергей Александрович</t>
  </si>
  <si>
    <t>Россия, Свердловская обл, г.Екатеринбург, «Moscow ATCC Gym»</t>
  </si>
  <si>
    <t>Павлов Валерий Владимирович</t>
  </si>
  <si>
    <t>Новикова Лилия Христофоровна</t>
  </si>
  <si>
    <t>Евтешин Алексей Григорьевич</t>
  </si>
  <si>
    <t>Лоськов Андрей Алексеевич</t>
  </si>
  <si>
    <t>Тихомиров Сергей Павлович</t>
  </si>
  <si>
    <t>20 августа 1964 (Ж,В_2, ПОДА)</t>
  </si>
  <si>
    <t>31 марта 2003 (Мл.ЮНШ_1)</t>
  </si>
  <si>
    <t>30 января 2003 (Мл.ЮНШ_1)</t>
  </si>
  <si>
    <t>0359</t>
  </si>
  <si>
    <t>Ковалёв Сергей Александрович</t>
  </si>
  <si>
    <t>26 апреля 1959 (М,В_2, инв.)</t>
  </si>
  <si>
    <t>Кочеткова Оксана Валерьевна</t>
  </si>
  <si>
    <t>07 ноября 1972 (Ж,В_1)</t>
  </si>
  <si>
    <t>0630</t>
  </si>
  <si>
    <t>Чирва Юрий Владимирович</t>
  </si>
  <si>
    <t>16 октября 1974 (М,В_1,ПОДА)</t>
  </si>
  <si>
    <t>0564</t>
  </si>
  <si>
    <t>05 января 1994 (М,Юниор)</t>
  </si>
  <si>
    <t>21 марта 1994 (М,Юниор)</t>
  </si>
  <si>
    <t>03 июня 1993 (М,Юниор)</t>
  </si>
  <si>
    <t>Орлов Максим Сергеевич</t>
  </si>
  <si>
    <t>Сметанников Никита Сергеевич</t>
  </si>
  <si>
    <t>Россия, Ивановская обл. г. Родники клуб "Исток"</t>
  </si>
  <si>
    <t>Крылов Антон Игоревич</t>
  </si>
  <si>
    <t>Севостьянов Александр Владимирович</t>
  </si>
  <si>
    <t>Гордобин Ян Юрьевич</t>
  </si>
  <si>
    <t>1117</t>
  </si>
  <si>
    <t>Чернов Сергей Владимирович</t>
  </si>
  <si>
    <t>26 января 1993 (М,Юниор)</t>
  </si>
  <si>
    <t>Соколов Александр Владимирович</t>
  </si>
  <si>
    <t>19 июля 1996 (М,Юниор)</t>
  </si>
  <si>
    <t>07 февраля 1996 (М,Юниор)</t>
  </si>
  <si>
    <t>22 июля 1996 (М,Юниор)</t>
  </si>
  <si>
    <t>30 сентября 2001 (Мл.ЮНШ_2)</t>
  </si>
  <si>
    <t>Сидоров Максим Алексеевич</t>
  </si>
  <si>
    <t>19 мая 2002 (Мл.ЮНШ_2)</t>
  </si>
  <si>
    <t>Костин Сергей Сергеевич</t>
  </si>
  <si>
    <t>16 сентября 1998 (Юноша)</t>
  </si>
  <si>
    <t>Костин Максим Сергеевич</t>
  </si>
  <si>
    <t>Осипов Андрей Дмитриевич</t>
  </si>
  <si>
    <t>30 сентября 1999 (Юноша)</t>
  </si>
  <si>
    <t>19 апреля 2001 (Мл.ЮНШ_2)</t>
  </si>
  <si>
    <t>0 (6)</t>
  </si>
  <si>
    <t>Асташин Андрей Анатольевич</t>
  </si>
  <si>
    <t>04 сентября 1982 (М,Инв.)</t>
  </si>
  <si>
    <t>19 января 1996 (М,Юниор)</t>
  </si>
  <si>
    <t xml:space="preserve">Кузнецова Евгения Андреевна </t>
  </si>
  <si>
    <t xml:space="preserve">Беликова Ирина Юрьевна </t>
  </si>
  <si>
    <t>Россия, г.Москва, с/к"Аксон" им.Поветкина Ю.С.</t>
  </si>
  <si>
    <t>Россия, Владимирская обл, г.Владимир</t>
  </si>
  <si>
    <t>Крост М.А.; Дудин В.В.</t>
  </si>
  <si>
    <t>Ольберг А.П.</t>
  </si>
  <si>
    <t>Россия, Ивановская обл, г.Кинешма, с/к"Волжанин"</t>
  </si>
  <si>
    <t>Аристов О.В.</t>
  </si>
  <si>
    <t>Россия, Ивановская обл., г.Вичуга</t>
  </si>
  <si>
    <t>Крылов М.В; Дудин В.В.</t>
  </si>
  <si>
    <t>Крылов М.Ю.; Дудин В.В.</t>
  </si>
  <si>
    <t>Россия, Владимирской обл, г.Гороховец</t>
  </si>
  <si>
    <t>11 октября 1972 (М,В_1,инв.)</t>
  </si>
  <si>
    <t>Сирош Е.А.</t>
  </si>
  <si>
    <t>Машнинов И.</t>
  </si>
  <si>
    <t>судья-стажёр</t>
  </si>
  <si>
    <t>стажёр</t>
  </si>
  <si>
    <t>0312</t>
  </si>
  <si>
    <t>23 января 2003 (Мл.ЮНШ_1)</t>
  </si>
  <si>
    <t>3_спортивный</t>
  </si>
  <si>
    <t>1_спортивный</t>
  </si>
  <si>
    <t>б/р</t>
  </si>
  <si>
    <t>Рекорды России; 1_спортивный</t>
  </si>
  <si>
    <t>Мастер спорта ФРЖ;</t>
  </si>
  <si>
    <t>2_спортивный</t>
  </si>
  <si>
    <t>3_юношеский</t>
  </si>
  <si>
    <t>МСМК_ФРЖ</t>
  </si>
  <si>
    <t>26 июля 1981 (Ж,ПОДА)</t>
  </si>
  <si>
    <t>1335</t>
  </si>
  <si>
    <t>1336</t>
  </si>
  <si>
    <t>КМС_ФРЖ</t>
  </si>
  <si>
    <t>Камышникова М.В.</t>
  </si>
  <si>
    <t>Секретарь на 1 помосте</t>
  </si>
  <si>
    <t>Секретарь на 2 и 3 помосте</t>
  </si>
  <si>
    <t>Секретарь соревнований</t>
  </si>
  <si>
    <t>1337</t>
  </si>
  <si>
    <t>Таланцев П.</t>
  </si>
  <si>
    <t>Судья на регистрации</t>
  </si>
  <si>
    <t>Кочеткова О.В.</t>
  </si>
  <si>
    <t>1339</t>
  </si>
  <si>
    <t>1338</t>
  </si>
  <si>
    <t>10.08.1988 (Ж)</t>
  </si>
  <si>
    <t>0797</t>
  </si>
  <si>
    <t>22 января 1993 (Ж,Юниорка)</t>
  </si>
  <si>
    <t>Коряжкина В.В.</t>
  </si>
  <si>
    <r>
      <t xml:space="preserve">Россия, г.Москва,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Терра-спорт Радужный</t>
    </r>
    <r>
      <rPr>
        <sz val="14"/>
        <rFont val="Calibri"/>
        <family val="2"/>
      </rPr>
      <t>»</t>
    </r>
  </si>
  <si>
    <t>Яковина Д.С.</t>
  </si>
  <si>
    <t>18 декабря 1992 (Ж,Юниорка)</t>
  </si>
  <si>
    <t>1_юношеский</t>
  </si>
  <si>
    <r>
      <t>Россия, Московская обл, г.Электроугли, СК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Виктория</t>
    </r>
    <r>
      <rPr>
        <sz val="14"/>
        <rFont val="Calibri"/>
        <family val="2"/>
      </rPr>
      <t>»</t>
    </r>
  </si>
  <si>
    <t>1340</t>
  </si>
  <si>
    <t>1341</t>
  </si>
  <si>
    <t>18.06.2002 (Мл.Юнш_2)</t>
  </si>
  <si>
    <t>2_юношеский</t>
  </si>
  <si>
    <t>25.06.1978 (Ж,ПОДА)</t>
  </si>
  <si>
    <t>14 марта 1993 (Юниор,ПОДА)</t>
  </si>
  <si>
    <t>22 мая 1969 (М,В_1,ПОДА)</t>
  </si>
  <si>
    <t>12 января 1972 (М,В_1,ПОДА)</t>
  </si>
  <si>
    <t>1342</t>
  </si>
  <si>
    <t>1343</t>
  </si>
  <si>
    <r>
      <t xml:space="preserve">Россия, г.Москва,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Динамо-19</t>
    </r>
    <r>
      <rPr>
        <sz val="14"/>
        <rFont val="Calibri"/>
        <family val="2"/>
      </rPr>
      <t>»</t>
    </r>
  </si>
  <si>
    <t>Семенов Е.А.</t>
  </si>
  <si>
    <t>1344</t>
  </si>
  <si>
    <t>1348</t>
  </si>
  <si>
    <t>Зинченко М.Е.</t>
  </si>
  <si>
    <t>Россия, г.Москва, «Moscow ATCC Gym»</t>
  </si>
  <si>
    <t>1345</t>
  </si>
  <si>
    <t>Севостьянов А.В.</t>
  </si>
  <si>
    <t>1349</t>
  </si>
  <si>
    <t>1350</t>
  </si>
  <si>
    <t>Россия, г.Москва, команда "Золотая орда"</t>
  </si>
  <si>
    <t>Мишенков Александр Александрович</t>
  </si>
  <si>
    <t>21 июля 1994 (Юниор)</t>
  </si>
  <si>
    <t>1346</t>
  </si>
  <si>
    <t>1351</t>
  </si>
  <si>
    <t>Завалий А.Ю.</t>
  </si>
  <si>
    <t>Россия, Республика Крым, г.Симферополь, СК_«Космос», «Moscow ATCC Gym»</t>
  </si>
  <si>
    <t>19.         Женщины (открытый зачёт), вес/кат. до 50,00 кг (по сумм/тоннажу);</t>
  </si>
  <si>
    <t>20.         Женщины (открытый зачёт), вес/кат. от 50,01 до 60,00 кг (по сумм/тоннажу);</t>
  </si>
  <si>
    <t>21.         Женщины (открытый зачёт), вес/кат. свыше 70,01 кг (абсолютный зачёт по КА);</t>
  </si>
  <si>
    <t>Классический  русский  жим</t>
  </si>
  <si>
    <t>40.   Женщины «Спортсмены с ПОДА» (общий зачёт), вес штанги 35 кг;</t>
  </si>
  <si>
    <t>№ жребия</t>
  </si>
  <si>
    <t>КА (очки)</t>
  </si>
  <si>
    <t>Результат (повтор.)</t>
  </si>
  <si>
    <t>Тренер</t>
  </si>
  <si>
    <t>1978 (Ж,ПОДА)</t>
  </si>
  <si>
    <t>41.   М, Ветераны-1 (от 40 лет и старше) «Спортсмены с ПОДА», вес штанги 55 кг;</t>
  </si>
  <si>
    <t>МС_ФРЖ</t>
  </si>
  <si>
    <t>Трифонов С.А; Дудин В.В.</t>
  </si>
  <si>
    <t>Чирва Ю.В.</t>
  </si>
  <si>
    <t>42.   Мужчины «Спортсмены с ПОДА» (общий зачёт), вес штанги 55 кг;</t>
  </si>
  <si>
    <t>1274</t>
  </si>
  <si>
    <t>Кащавцев Олег Алексеевич</t>
  </si>
  <si>
    <t>11 июня 1987 (М,ПОДА)</t>
  </si>
  <si>
    <t>Россия, Курская обл, п.Кукуй, ком"Русичи_46"</t>
  </si>
  <si>
    <t>Кащавцев О.А.</t>
  </si>
  <si>
    <t>0342</t>
  </si>
  <si>
    <t>Шалыгин Павел Сергеевич</t>
  </si>
  <si>
    <t>14 октября 1984 (М,ПОДА)</t>
  </si>
  <si>
    <t>Россия, Тверская обл, г.Тверь</t>
  </si>
  <si>
    <t>Шалыгин П.С.</t>
  </si>
  <si>
    <t>14 марта 1993 (Юниор, ПОДА)</t>
  </si>
  <si>
    <t>Самсонов Николай Иванович</t>
  </si>
  <si>
    <t>23 августа 1977 (М)</t>
  </si>
  <si>
    <t>Россия, Волгоградская обл, г.Волжский (г.Москва, с/к"Аксон" им.Поветкина Ю.С.)</t>
  </si>
  <si>
    <t>43.   Мужчины «Спортсмены с ПОДА» (общий зачёт), вес штанги 75 кг;</t>
  </si>
  <si>
    <t>42</t>
  </si>
  <si>
    <t>02</t>
  </si>
  <si>
    <t>Россия, г.Москва, ЦФКиС ЗелАО</t>
  </si>
  <si>
    <t>22 мая 1969 (М,В_1, ПОДА)</t>
  </si>
  <si>
    <t>Россия, Ивановская обл, г.Вичуга</t>
  </si>
  <si>
    <t>б/м</t>
  </si>
  <si>
    <t>44.   Мужчины «Спортсмены инвалиды» (заболевания не ПОДА), вес штанги 55 кг;</t>
  </si>
  <si>
    <t>26 апреля 1959 (М,В_2,Инв.)</t>
  </si>
  <si>
    <t>04</t>
  </si>
  <si>
    <t>1268</t>
  </si>
  <si>
    <t>Семыкин Евгений Фролович</t>
  </si>
  <si>
    <t>12 июня 1959 (М,В_2,Инв.)</t>
  </si>
  <si>
    <t>Россия, Брянская обл, г.Брянск, РОО ФСК "Пересвет"</t>
  </si>
  <si>
    <t>Бояров А.Ю.</t>
  </si>
  <si>
    <t>Россия, Владимирская обл, п.Галицы</t>
  </si>
  <si>
    <t>АБСОЛЮТНЫЙ ЗАЧЁТ  «Спортсмены с ПОДА», вес штанги 55 кг;</t>
  </si>
  <si>
    <t>10000 рублей Премия "АКСОН"</t>
  </si>
  <si>
    <t>5000 рублей Премия "АКСОН"</t>
  </si>
  <si>
    <t>3000 рублей Премия "АКСОН"</t>
  </si>
  <si>
    <t>22.         М, Ветераны 1 (от 40 лет), вес/кат. до 80,00 кг (абсолютный зачёт по КА);</t>
  </si>
  <si>
    <t>Пивнов Владимир Петрович</t>
  </si>
  <si>
    <t>05 ноября 1953 (М,В_3)</t>
  </si>
  <si>
    <t>Муравьёв Владимир Леонидович</t>
  </si>
  <si>
    <t>27 февраля 1969 (М,В_1)</t>
  </si>
  <si>
    <t>0213</t>
  </si>
  <si>
    <t>Россия, Московская обл, г.Электроугли, СК "Виктория"</t>
  </si>
  <si>
    <t>Шатухо Фёдор Фёдорович</t>
  </si>
  <si>
    <t>27 октября 1974 (М,В_1)</t>
  </si>
  <si>
    <t>1113</t>
  </si>
  <si>
    <t>Россия, Московская обл, г.Наро-Фоминск, ком.«Moscow ATCC Gym»</t>
  </si>
  <si>
    <t>Шатухо Ф.Ф.</t>
  </si>
  <si>
    <t>Можаев Евгений Валентинович</t>
  </si>
  <si>
    <t>28 марта 1960 (М,В_2)</t>
  </si>
  <si>
    <t>0367</t>
  </si>
  <si>
    <r>
      <t xml:space="preserve">Россия, г.Москва,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Moscow ATCC Gym</t>
    </r>
    <r>
      <rPr>
        <sz val="14"/>
        <rFont val="Calibri"/>
        <family val="2"/>
      </rPr>
      <t>»</t>
    </r>
  </si>
  <si>
    <t>Можаев Е.В.</t>
  </si>
  <si>
    <t>23.         М, Ветераны 1 (от 40 лет), вес/кат. от 80,01 до 90,00 кг (по сумм/тоннажу);</t>
  </si>
  <si>
    <t>Самсонов Алексей Иванович</t>
  </si>
  <si>
    <t>26 июня 1973 (М,В_1)</t>
  </si>
  <si>
    <t>Россия, г.Москва, ком.«Золотая орда»</t>
  </si>
  <si>
    <t>Гаврюшин Ю.</t>
  </si>
  <si>
    <t>Мурашов Андрей Кузьмич</t>
  </si>
  <si>
    <t>20 мая 1960 (М,В_2)</t>
  </si>
  <si>
    <t>0096</t>
  </si>
  <si>
    <r>
      <t xml:space="preserve">Россия, Московская обл, г.Жуковский,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Moscow ATCC Gym</t>
    </r>
    <r>
      <rPr>
        <sz val="14"/>
        <rFont val="Calibri"/>
        <family val="2"/>
      </rPr>
      <t>»</t>
    </r>
  </si>
  <si>
    <t>Мурашов А.К.</t>
  </si>
  <si>
    <t>Силионов Сергей Александрович</t>
  </si>
  <si>
    <t>04 декабря 1965 (М,В_2)</t>
  </si>
  <si>
    <t>0826</t>
  </si>
  <si>
    <t xml:space="preserve">Молоков Дмитрий Николаевич </t>
  </si>
  <si>
    <t>20 апреля 1976 (М,В_1)</t>
  </si>
  <si>
    <t>1347</t>
  </si>
  <si>
    <t>Россия, Московская обл, г.Наро-Фоминск</t>
  </si>
  <si>
    <t>Молоков Д.Н.</t>
  </si>
  <si>
    <t>Пивоваров Валерий Александрович</t>
  </si>
  <si>
    <t>20 мая 1952 (М,В_3)</t>
  </si>
  <si>
    <t>0364</t>
  </si>
  <si>
    <t>Крылов Александр Иванович</t>
  </si>
  <si>
    <t>09 сентября 1956 (М,В_3)</t>
  </si>
  <si>
    <t>0398</t>
  </si>
  <si>
    <t>Крылов А.И.</t>
  </si>
  <si>
    <t>24.         М, Ветераны 1 (от 40 лет), вес/кат. от 90,01 до 100,00 кг (по сумм/тоннажу);</t>
  </si>
  <si>
    <t>Ерёменко Игорь Альбертович</t>
  </si>
  <si>
    <t>10 февраля 1971 (М,В_1)</t>
  </si>
  <si>
    <t>Сокоренко Игорь Алексеевич</t>
  </si>
  <si>
    <t>01 июля (1968 (М, В_1)</t>
  </si>
  <si>
    <t>1352</t>
  </si>
  <si>
    <t>Россия, Новосибирская обл, г.Новосибирск, «Moscow ATCC Gym»</t>
  </si>
  <si>
    <t>Сокоренко И.А.</t>
  </si>
  <si>
    <t>Мадьяров Дамир Рафатьевич</t>
  </si>
  <si>
    <t>24 июня 1967 (М,В_1)</t>
  </si>
  <si>
    <t>0373</t>
  </si>
  <si>
    <t>25.         М, Ветераны 1 (от 40 лет), вес/кат. свыше 100,01 кг (абсолютный зачёт по КА);</t>
  </si>
  <si>
    <t>Максимов Роман Германович</t>
  </si>
  <si>
    <t>08 июня 1969 (М,В_1)</t>
  </si>
  <si>
    <t>1355</t>
  </si>
  <si>
    <t>Россия, г.Москва, команда_«Золотая орда»</t>
  </si>
  <si>
    <t>Ейбог Александр</t>
  </si>
  <si>
    <t>Черентаев Сергей Михайлович</t>
  </si>
  <si>
    <t>04 июля 1966 (М,В_2)</t>
  </si>
  <si>
    <t>0406</t>
  </si>
  <si>
    <t>Россия, Республика Карелия, п.Лоухи</t>
  </si>
  <si>
    <t>Черентаев С.М.</t>
  </si>
  <si>
    <t>Нефедов Александр Викторович</t>
  </si>
  <si>
    <t>14 июня 1961 (М,В_2)</t>
  </si>
  <si>
    <t>0370</t>
  </si>
  <si>
    <t>Яковенко Владимир Владимирович</t>
  </si>
  <si>
    <t>27 марта 1959 (М,В_2)</t>
  </si>
  <si>
    <t>1353</t>
  </si>
  <si>
    <t>Россия, Московская обл, г.Можайск</t>
  </si>
  <si>
    <t>Беляев О.Л.</t>
  </si>
  <si>
    <t>Безяев Алексей Сергеевич</t>
  </si>
  <si>
    <t>19 июня 1966 (М,В_2)</t>
  </si>
  <si>
    <t>Россия, г.Москва,Россия, Республика Коми, г.Сыктывкар</t>
  </si>
  <si>
    <t>Могильников Сергей Витальевич</t>
  </si>
  <si>
    <t>19 сентября 1973 (М,В_1)</t>
  </si>
  <si>
    <t>0151</t>
  </si>
  <si>
    <t>Россия, Московская обл, Шаховской район, д. Дор, клуб_"РИТМ"</t>
  </si>
  <si>
    <t>Могильников С.В.</t>
  </si>
  <si>
    <t xml:space="preserve">Коровацкий Сергей Михайлович </t>
  </si>
  <si>
    <t>01 сентября 1961 (М,В_2)</t>
  </si>
  <si>
    <t>0366</t>
  </si>
  <si>
    <t>Старцев Виталий Зиновьевич</t>
  </si>
  <si>
    <t>06 июня 1963 (М,В_2)</t>
  </si>
  <si>
    <t>1354</t>
  </si>
  <si>
    <t>Россия, Республика Коми, г.Сыктывкар, «Moscow ATCC Gym»</t>
  </si>
  <si>
    <t>Старцев В.З.</t>
  </si>
  <si>
    <t>26.         М, Ветераны 2 (от 50 лет), вес/кат. до 80,00 кг (абсолютный зачёт по КА);</t>
  </si>
  <si>
    <t>27.         М, Ветераны 2 (от 50 лет), вес/кат. от 80,01 до 90,00 кг (по сумм/тоннажу);</t>
  </si>
  <si>
    <t>28.         М, Ветераны 2 (от 50 лет), вес/кат. свыше 90,01 кг (абсолютный зачёт по КА);</t>
  </si>
  <si>
    <t>Чубаров Владимир Владимирович</t>
  </si>
  <si>
    <t>03 апреля 1964 (М,В_2)</t>
  </si>
  <si>
    <t>1114</t>
  </si>
  <si>
    <t>Чубаров В.В.</t>
  </si>
  <si>
    <t>Кудров Юрий Николаевич</t>
  </si>
  <si>
    <t>29 августа 1964 (М,В_2)</t>
  </si>
  <si>
    <t>0580</t>
  </si>
  <si>
    <t>Россия, Московская обл, г.Можайск, с/к_"Атлет"</t>
  </si>
  <si>
    <t>Кудров Ю.Н.</t>
  </si>
  <si>
    <t>29.         М, Ветераны 3 (от 60 лет), вес/кат. до 80,00 кг (абсолютный зачёт по КА);</t>
  </si>
  <si>
    <t>30.         М, Ветераны 3 (от 60 лет), вес/кат. от 80,01 до 90,00 кг (по сумм/тоннажу);</t>
  </si>
  <si>
    <t>31.         М, Ветераны 3 (от 60 лет), вес/кат. свыше 90,01 кг (абсолютный зачёт по КА);</t>
  </si>
  <si>
    <t>Громов Вячеслав Викторович</t>
  </si>
  <si>
    <t>30 октября 1954 (М,В_3)</t>
  </si>
  <si>
    <t>0924</t>
  </si>
  <si>
    <t>Россия, Нижегородская обл, с.Починки</t>
  </si>
  <si>
    <t>Кондратьев С.Н.</t>
  </si>
  <si>
    <t>Шокат Николай Григорьевич</t>
  </si>
  <si>
    <t>13 декабря 1947 (М,В_3)</t>
  </si>
  <si>
    <t>0445</t>
  </si>
  <si>
    <t>Россия, Архангельская обл, г.Северодвинск</t>
  </si>
  <si>
    <t>Шокат Н.Г.</t>
  </si>
  <si>
    <t>32.             Мужчины (открытый зачёт), вес/кат. до 70,00 кг (абсолютный зачёт по КА);</t>
  </si>
  <si>
    <t>Парфёнов Тимур Евгеньевич</t>
  </si>
  <si>
    <t>29 июня 1992 (М)</t>
  </si>
  <si>
    <t>1003</t>
  </si>
  <si>
    <t>Россия, г.Москва, команда_«Динамо-19»</t>
  </si>
  <si>
    <t>Молдашев И.Я.</t>
  </si>
  <si>
    <t>Литуновский Сергей Андреевич</t>
  </si>
  <si>
    <t>01 ноября 1992 (М)</t>
  </si>
  <si>
    <t>1356</t>
  </si>
  <si>
    <t>Граванов Вячеслав Вячеславович</t>
  </si>
  <si>
    <t>04 марта 1983 (М)</t>
  </si>
  <si>
    <t>Граванов В.В.</t>
  </si>
  <si>
    <t>Воробьев Виталий Николаевич</t>
  </si>
  <si>
    <t>30 июня 1981 (М)</t>
  </si>
  <si>
    <t>1357</t>
  </si>
  <si>
    <t>33.             Мужчины (открытый зачёт), вес/кат. от 70,01 до 80,00 кг (по сумм/тоннажу);</t>
  </si>
  <si>
    <t>Решетов Александр Сергеевич</t>
  </si>
  <si>
    <t>05 июня 1992 (М)</t>
  </si>
  <si>
    <t>0949</t>
  </si>
  <si>
    <t>Россия, Курская обл, г.Курск, команда"Русичи"</t>
  </si>
  <si>
    <t>Введенский Иван Дмитриевич</t>
  </si>
  <si>
    <t>26 марта 1991 (М)</t>
  </si>
  <si>
    <t>Каримов Ильяс Даниялович</t>
  </si>
  <si>
    <t>26 августа 1985 (М)</t>
  </si>
  <si>
    <t>1358</t>
  </si>
  <si>
    <t>Россия, Астраханская обл, г.Астрахань, ком.«Moscow ATCC Gym»</t>
  </si>
  <si>
    <t>Каримов И.Д.</t>
  </si>
  <si>
    <t>Савосин Антон Андреевич</t>
  </si>
  <si>
    <t>27 агуста 1991 (М)</t>
  </si>
  <si>
    <t>0829</t>
  </si>
  <si>
    <t>Савосин А.А.</t>
  </si>
  <si>
    <t>34.             Мужчины (открытый зачёт), вес/кат. от 80,01 до 90,00 кг (по сумм/тоннажу);</t>
  </si>
  <si>
    <t>Радюшин Денис Игоревич</t>
  </si>
  <si>
    <t>13 июля 1989 (М)</t>
  </si>
  <si>
    <t>0823</t>
  </si>
  <si>
    <t>Радюшин Д.И.</t>
  </si>
  <si>
    <t>Фёдоров Илья Игоревич</t>
  </si>
  <si>
    <t>29 августа 1992 (М)</t>
  </si>
  <si>
    <t>0825</t>
  </si>
  <si>
    <t>Назаров Олег Александрович</t>
  </si>
  <si>
    <t>06 ноября 1987 (М)</t>
  </si>
  <si>
    <t>0871</t>
  </si>
  <si>
    <t>Назаров О.А.</t>
  </si>
  <si>
    <t>Калиночкин Алексей Алексеевич</t>
  </si>
  <si>
    <t>26 марта 1988 (М)</t>
  </si>
  <si>
    <t>1359</t>
  </si>
  <si>
    <t>Земсков Николай Александрович</t>
  </si>
  <si>
    <t>07 сентября 1986 (М)</t>
  </si>
  <si>
    <t>Волков А.В.</t>
  </si>
  <si>
    <t>Антипов Владимир Валерьевич</t>
  </si>
  <si>
    <t>05 февраля 1980 (М)</t>
  </si>
  <si>
    <t>0822</t>
  </si>
  <si>
    <t>35.         Мужчины (открытый зачёт), вес/кат. от 90,01 до 100,00 кг (по сумм/тоннажу);</t>
  </si>
  <si>
    <t>Кузнецов Роман Михайлович</t>
  </si>
  <si>
    <t>11 августа 1981 (М)</t>
  </si>
  <si>
    <t>0853</t>
  </si>
  <si>
    <t>Россия, Московская обл, г.Химки, команда_«Золотая орда»</t>
  </si>
  <si>
    <t>Павлов Максим</t>
  </si>
  <si>
    <t>Новиков Игорь Павлович</t>
  </si>
  <si>
    <t>24 августа 1984 (М)</t>
  </si>
  <si>
    <t>0372</t>
  </si>
  <si>
    <t>Новиков И.П.</t>
  </si>
  <si>
    <t>Герасименко Андрей Александрович</t>
  </si>
  <si>
    <t>06 сентября 1990 (М)</t>
  </si>
  <si>
    <t>1360</t>
  </si>
  <si>
    <t>Герасименко А.А.</t>
  </si>
  <si>
    <t>Щеев Сергей Сергеевич</t>
  </si>
  <si>
    <t>03 августа 1978 (М)</t>
  </si>
  <si>
    <t>0634</t>
  </si>
  <si>
    <t>Россия, г.Москва, "Терра спорт Радужный", ком. «Moscow ATCC Gym»</t>
  </si>
  <si>
    <t>Леоненко Борис Сергеевич</t>
  </si>
  <si>
    <t>15 мая 1992 (М)</t>
  </si>
  <si>
    <t>1363</t>
  </si>
  <si>
    <t>Россия, Алтайский край, г.Барнаул, «Moscow ATCC Gym»</t>
  </si>
  <si>
    <t>Леоненко Б.С.</t>
  </si>
  <si>
    <t>Нуднов Илья Николаевич</t>
  </si>
  <si>
    <t>29 июля 1984 (М)</t>
  </si>
  <si>
    <t>Нуднов И.Н.</t>
  </si>
  <si>
    <t>Чернов Николай Иванович</t>
  </si>
  <si>
    <t>12 июля 1986 (М)</t>
  </si>
  <si>
    <t>1365</t>
  </si>
  <si>
    <t>Горбачев Алексей Васильевич</t>
  </si>
  <si>
    <t>21 марта 1980 (М)</t>
  </si>
  <si>
    <t>1362</t>
  </si>
  <si>
    <t>Дмитриев Сергей Игоревич</t>
  </si>
  <si>
    <t>30 июля 1984 (М)</t>
  </si>
  <si>
    <t>0321</t>
  </si>
  <si>
    <t>Дмитриев С.И.</t>
  </si>
  <si>
    <t>36.         Мужчины (открытый зачёт), вес/кат. от 100,01 до 110,00 кг (по сумм/тоннажу);</t>
  </si>
  <si>
    <t>Бочкарёв Павел Павлович</t>
  </si>
  <si>
    <t>30 декабря 1986 (М)</t>
  </si>
  <si>
    <t>1222</t>
  </si>
  <si>
    <t>Россия, Саратовская обл, г.Энгельс</t>
  </si>
  <si>
    <t>Бочкарёв П.П.</t>
  </si>
  <si>
    <t>Яковина Дмитрий Сергеевич</t>
  </si>
  <si>
    <t>02 апреля 1979 (М)</t>
  </si>
  <si>
    <t>0807</t>
  </si>
  <si>
    <t>Симкин Ярослав Евгеньевич</t>
  </si>
  <si>
    <t>06 марта 1991 (М)</t>
  </si>
  <si>
    <t>1364</t>
  </si>
  <si>
    <t>Саньков М.С.</t>
  </si>
  <si>
    <t>37.         Мужчины (открытый зачёт), вес/кат. от 110,01 до 120,00 кг (по сумм/тоннажу);</t>
  </si>
  <si>
    <t>Саньков Михаил Сергеевич</t>
  </si>
  <si>
    <t>03 мая 1992 (М)</t>
  </si>
  <si>
    <t>0435</t>
  </si>
  <si>
    <t>38.         Мужчины (открытый зачёт), вес/кат. свыше 120,01 кг (по сумм/тоннажу);</t>
  </si>
  <si>
    <t>Гальцов Андрей Павлович</t>
  </si>
  <si>
    <t>19 октября 1965 (М,В_2)</t>
  </si>
  <si>
    <t>Россия, Московская обл, г.Жуковский</t>
  </si>
  <si>
    <t>45.         Младшие юноши 1 (до 13 лет включительно), вес штанги 25 кг;</t>
  </si>
  <si>
    <t>1366</t>
  </si>
  <si>
    <t>1367</t>
  </si>
  <si>
    <t>1294</t>
  </si>
  <si>
    <t>Жигалин Георгий Витальевич</t>
  </si>
  <si>
    <t>05 октября 2005 (Мл.ЮНШ_1)</t>
  </si>
  <si>
    <t>Россия, Московская обл, г.Зарайск, команда_«Исполины» г.Королёв.</t>
  </si>
  <si>
    <t>1297</t>
  </si>
  <si>
    <t>46.     Младшие юноши 2 (до 15 лет включительно), вес штанги 35 кг;</t>
  </si>
  <si>
    <t>1296</t>
  </si>
  <si>
    <t>Касьянов Никита Юрьевич</t>
  </si>
  <si>
    <t>11 ноября 2001 (Мл.ЮНШ_2)</t>
  </si>
  <si>
    <t>Россия, Нижегородская обл, г.Шахунья</t>
  </si>
  <si>
    <t>Кандудин И.П.</t>
  </si>
  <si>
    <t>1369</t>
  </si>
  <si>
    <t>Осипов Владислав Сергеевич</t>
  </si>
  <si>
    <t>25 мая 2001 (Мл.ЮНШ_2)</t>
  </si>
  <si>
    <t>1370</t>
  </si>
  <si>
    <t>Леонов Дмитрий Юрьевич</t>
  </si>
  <si>
    <t>25 декабря 2000 (Мл.ЮНШ_2)</t>
  </si>
  <si>
    <t>1371</t>
  </si>
  <si>
    <t>Медведев Дмитрий Сергеевич</t>
  </si>
  <si>
    <t>21 января 2001 (Мл.ЮНШ_2)</t>
  </si>
  <si>
    <t>27 августа 2001 (Мл.ЮНШ_2)</t>
  </si>
  <si>
    <t>1368</t>
  </si>
  <si>
    <t xml:space="preserve">Сметанников Никита Сергеевич </t>
  </si>
  <si>
    <t>18 июня 2002 (Мл.ЮНШ_2)</t>
  </si>
  <si>
    <t>47.     Ж, Девушки (до 18 лет включительно), вес штанги 35 кг;</t>
  </si>
  <si>
    <t>1372</t>
  </si>
  <si>
    <t>Озерова Ангелина Сергеевна</t>
  </si>
  <si>
    <t>26 сентября 1998 (Девушка)</t>
  </si>
  <si>
    <t>Россия, Московская обл, Раменский район, г.Гжель, ГГУ</t>
  </si>
  <si>
    <t>Овчинникова В.В.</t>
  </si>
  <si>
    <t>1373</t>
  </si>
  <si>
    <t>Некрасова Анна Ивановна</t>
  </si>
  <si>
    <t>17 мая 2000 (Девушка)</t>
  </si>
  <si>
    <t>48.     Ж, Юниорки (до 23 лет включительно), вес штанги 35 кг;</t>
  </si>
  <si>
    <t>Кузнецова Евгения Андреевна</t>
  </si>
  <si>
    <t>18 декабря 1992 (Юниорка)</t>
  </si>
  <si>
    <t>49.     Ж, Ветераны 1 (старше 40 полных лет), вес штанги 35 кг.</t>
  </si>
  <si>
    <t>0034</t>
  </si>
  <si>
    <t>Никитина Ольга Алексеевна</t>
  </si>
  <si>
    <t>05 октября 1967  (Ж,В_1)</t>
  </si>
  <si>
    <t>Россия, г.Москва, с/к"Аксон" им._Ю.С.Поветкина</t>
  </si>
  <si>
    <t>Никитина О.А.</t>
  </si>
  <si>
    <t>0537</t>
  </si>
  <si>
    <t>Мурашова Наталия Евгеньевна</t>
  </si>
  <si>
    <t>19 апреля 1975 (Ж,В_1)</t>
  </si>
  <si>
    <t>Россия, Московская обл, г.Жуковский, «Moscow ATCC Gym»</t>
  </si>
  <si>
    <t>50.     Женщины (открытый зачёт), вес штанги 35 кг;</t>
  </si>
  <si>
    <t>Россия, г.Москва, с/к"Аксон" им.Ю.С.Поветкина</t>
  </si>
  <si>
    <t>1056</t>
  </si>
  <si>
    <t>Демченкова  Елена Петровна</t>
  </si>
  <si>
    <t>16 ноября 1982 (Ж)</t>
  </si>
  <si>
    <t>Россия, Псковская обл, г.Псков</t>
  </si>
  <si>
    <t>Демченкова Е.А.</t>
  </si>
  <si>
    <t>51.     Женщины (открытый зачёт), вес штанги 45 кг;</t>
  </si>
  <si>
    <t>52.     Женщины (открытый зачёт), вес штанги 55 кг;</t>
  </si>
  <si>
    <t>53.     Юноши (до 18 лет включительно), вес штанги 45 кг;</t>
  </si>
  <si>
    <t>1374</t>
  </si>
  <si>
    <t>Монтаровский Артём Андреевич</t>
  </si>
  <si>
    <t>16 января 1998 (Юноша)</t>
  </si>
  <si>
    <t>Россия, Псковская обл, г.Печоры</t>
  </si>
  <si>
    <t>Ильиных И.Б.</t>
  </si>
  <si>
    <t>1375</t>
  </si>
  <si>
    <t>Кирсанов Станислав Сергеевич</t>
  </si>
  <si>
    <t>12 августа 1999 (Юноша)</t>
  </si>
  <si>
    <t>0753</t>
  </si>
  <si>
    <t>Новиков Игорь Владимирович</t>
  </si>
  <si>
    <t>1376</t>
  </si>
  <si>
    <t>Меньшиков Павел Валерьевич</t>
  </si>
  <si>
    <t>25 декабря 1998 (Юноша)</t>
  </si>
  <si>
    <t xml:space="preserve">Россия, Архангельская область, г.Северодвинск
</t>
  </si>
  <si>
    <t>0836</t>
  </si>
  <si>
    <t>Гусейнов Азад Бакир Оглы</t>
  </si>
  <si>
    <t>10 сентября 1998 (Юноша)</t>
  </si>
  <si>
    <t>Россия, Московская обл, г.Королёв, команда_«Исполины»</t>
  </si>
  <si>
    <t>54.     Юниоры (до 23 лет включит.), вес штанги 55 кг (вес участника не более 75,00 кг);</t>
  </si>
  <si>
    <t>1050</t>
  </si>
  <si>
    <t>Канашкин Марат Русланович</t>
  </si>
  <si>
    <t>20 июня 1995 (М,Юниор)</t>
  </si>
  <si>
    <t>Россия, г.Москва, Ратмир</t>
  </si>
  <si>
    <t>Канашкин М.Р.</t>
  </si>
  <si>
    <t>перезачёт</t>
  </si>
  <si>
    <t>1112</t>
  </si>
  <si>
    <t>1377</t>
  </si>
  <si>
    <t>Кузнецов Андрей Андреевич</t>
  </si>
  <si>
    <t>06 января 2000 (Юноша)</t>
  </si>
  <si>
    <t>Россия, Московская обл, г.Луховицы</t>
  </si>
  <si>
    <t>1394</t>
  </si>
  <si>
    <t>Шеватурин Павел Павлович</t>
  </si>
  <si>
    <t>09 июля 1998 (Юноша)</t>
  </si>
  <si>
    <t>55.     Юниоры (до 23 лет включительно), вес штанги 55 кг (общая номинация);</t>
  </si>
  <si>
    <t>1317</t>
  </si>
  <si>
    <t>Исупов Александр Сергеевич</t>
  </si>
  <si>
    <t>16 ноября 1994 (М,Юниор)</t>
  </si>
  <si>
    <t>Россия, Липецкая обл, г.Грязи</t>
  </si>
  <si>
    <t>Шемонаев И.</t>
  </si>
  <si>
    <t>1378</t>
  </si>
  <si>
    <t>Малышев Дмитрий Валерьевич</t>
  </si>
  <si>
    <t>11.06.1994 (М,Юниор)</t>
  </si>
  <si>
    <t>Россия, Московская обл, г.Дмитров</t>
  </si>
  <si>
    <t>Казаков Д.</t>
  </si>
  <si>
    <t>1091</t>
  </si>
  <si>
    <t>Кирсанов Владислав Сергеевич</t>
  </si>
  <si>
    <t>10 мая 1997 (М,Юниор)</t>
  </si>
  <si>
    <t>Андреев Н.А.</t>
  </si>
  <si>
    <t>1379</t>
  </si>
  <si>
    <t>Васильков Константин Алексеевич</t>
  </si>
  <si>
    <t>07 февраля 1999 (Юноша)</t>
  </si>
  <si>
    <t>0378</t>
  </si>
  <si>
    <t>Молчашкин Илья Константинович</t>
  </si>
  <si>
    <t>07 февраля 1995 (М,Юниор)</t>
  </si>
  <si>
    <t>Молчашкин И.К.</t>
  </si>
  <si>
    <t>56.     Юниоры (до 23 лет включительно), вес штанги 75 кг (общая номинация);</t>
  </si>
  <si>
    <t>0855</t>
  </si>
  <si>
    <t>Максемьюк Дмитрий Алексеевич</t>
  </si>
  <si>
    <t>04 июня 1993 (М,Юниор)</t>
  </si>
  <si>
    <t>Россия, Орловская обл, г.Орёл</t>
  </si>
  <si>
    <t>Кулаков А.Л.</t>
  </si>
  <si>
    <t>19 июля 1996 (Юниор)</t>
  </si>
  <si>
    <t>57.     М, Ветераны 1 (старше 40 лет), вес штанги 55 кг (вес участника не более 75,00 кг);</t>
  </si>
  <si>
    <t>0976</t>
  </si>
  <si>
    <t>Куракин Александр Евгеньевич</t>
  </si>
  <si>
    <t>26 октября 1975 (М,В_1)</t>
  </si>
  <si>
    <t>Россия, Тверская обл, г.Ржев</t>
  </si>
  <si>
    <t>Куракина Виоллета</t>
  </si>
  <si>
    <t>58.     М, Ветераны 1 (старше 40 лет), вес штанги 55 кг (общая номинация);</t>
  </si>
  <si>
    <t>1380</t>
  </si>
  <si>
    <t>Бухтеев Александр Валерьевич</t>
  </si>
  <si>
    <t>14 июня 1976 (М,В_1)</t>
  </si>
  <si>
    <t>Россия, Орловская обл, г.Мценск</t>
  </si>
  <si>
    <t>Селиверстов С.В.</t>
  </si>
  <si>
    <t>0879</t>
  </si>
  <si>
    <t>Куропкин Сергей Борисович</t>
  </si>
  <si>
    <t>01 июня 1975 (М,В_1)</t>
  </si>
  <si>
    <t>Россия, Нижегородская обл, Тоншаевский район, п.Буреполом</t>
  </si>
  <si>
    <t>Куропкина Л.А.</t>
  </si>
  <si>
    <t>0773</t>
  </si>
  <si>
    <t>Шемонаев Игорь Алексеевич</t>
  </si>
  <si>
    <t>25 июля 1967 (М,В_1)</t>
  </si>
  <si>
    <t>Россия, Липецкая обл, г.Грязи, ЦСЗИ</t>
  </si>
  <si>
    <t>Савилов С.П.</t>
  </si>
  <si>
    <t>1049</t>
  </si>
  <si>
    <t>Селивёрстов Сергей Васильевич</t>
  </si>
  <si>
    <t>18 ноября 1972 (М,В_1)</t>
  </si>
  <si>
    <t>Россия, Орловская обл, г.Мценск (г.Москва, "Алекс-Фитнес" Зеленоград)</t>
  </si>
  <si>
    <t>0805</t>
  </si>
  <si>
    <t>Валенцев Владимир Михайлович</t>
  </si>
  <si>
    <t>25 декабря 1965 (М,В_2)</t>
  </si>
  <si>
    <t>Россия, Тверская обл, г.Вышний Волочёк, «Moscow ATCC Gym»</t>
  </si>
  <si>
    <t>1279</t>
  </si>
  <si>
    <t>Шнейдер Дмитрий Леонидович</t>
  </si>
  <si>
    <t>16 февраля 1971 (М,В_1)</t>
  </si>
  <si>
    <t>Россия, Московская обл, Ленинский район, с/к"НАРД"</t>
  </si>
  <si>
    <t>Шнейдер Д.Л.</t>
  </si>
  <si>
    <t>01 июля 1968 (М,В_1)</t>
  </si>
  <si>
    <t>1382</t>
  </si>
  <si>
    <t>Пронин Юрий Юрьевич</t>
  </si>
  <si>
    <t>08 января 1968 (М,В_1)</t>
  </si>
  <si>
    <t>Россия, Республика Коми, г.Ухта, «Moscow ATCC Gym»</t>
  </si>
  <si>
    <t>Пронин Ю.Ю.</t>
  </si>
  <si>
    <t>1383</t>
  </si>
  <si>
    <t>Роленко Александр Владимирович</t>
  </si>
  <si>
    <t>16 декабря 1963 (М,В_2)</t>
  </si>
  <si>
    <t>Россия, г.Калининград, «Moscow ATCC Gym»</t>
  </si>
  <si>
    <t>1381</t>
  </si>
  <si>
    <t>Шаховцев Григорий Владимирович</t>
  </si>
  <si>
    <t>22 июня 1970 (М,В_1)</t>
  </si>
  <si>
    <t>Шаховцев Г.В.</t>
  </si>
  <si>
    <t>59.     М, Ветераны 1 (старше 40 лет), вес штанги 75 кг (вес участника не более 95,00 кг);</t>
  </si>
  <si>
    <t>60.     М, Ветераны 1 (старше 40 лет), вес штанги 75 кг (общая номинация);</t>
  </si>
  <si>
    <t>0202</t>
  </si>
  <si>
    <t>Лахтионов Виталий Александрович</t>
  </si>
  <si>
    <t>02 декабря 1961 (М,В_2)</t>
  </si>
  <si>
    <t>Россия, Архангельская обл, Котласский район, п.Вычегодский, «Moscow ATCC Gym»</t>
  </si>
  <si>
    <t>Лахтионов В.А.</t>
  </si>
  <si>
    <t>1235</t>
  </si>
  <si>
    <t>Чирков Андрей Александрович</t>
  </si>
  <si>
    <t>25 августа 1975 (М,В_1)</t>
  </si>
  <si>
    <t>Россия, Рязанская обл, г.Рязань</t>
  </si>
  <si>
    <t>Чирков А.Ф.</t>
  </si>
  <si>
    <t>Нефёдов Александр Викторович</t>
  </si>
  <si>
    <t>61.     М, Ветераны 1 (старше 40 лет), вес штанги 100 кг (общая номинация);</t>
  </si>
  <si>
    <t>Россия, Московская обл, Ленинский район, ДНТ"Дроздово_2"</t>
  </si>
  <si>
    <t>62.     М, Ветераны 2 (старше 50 лет), вес штанги 55 кг (вес участника не более 75,00 кг);</t>
  </si>
  <si>
    <t>63.     М, Ветераны 2 (старше 50 лет), вес штанги 55 кг (общая номинация);</t>
  </si>
  <si>
    <t>0809</t>
  </si>
  <si>
    <t>Ильиных Игорь Борисович</t>
  </si>
  <si>
    <t>25 марта 1960 (М,В_2)</t>
  </si>
  <si>
    <t>Россия, Псковская обл, г.Печоры, СК"Витязь"</t>
  </si>
  <si>
    <t>1025</t>
  </si>
  <si>
    <t>Крестьянов Алексей Михайлович</t>
  </si>
  <si>
    <t>22 марта 1959 (М,В_2)</t>
  </si>
  <si>
    <t>Россия, Нижегородская обл, г.Арзамас</t>
  </si>
  <si>
    <t>Крестьянинов А.М.</t>
  </si>
  <si>
    <t>0608</t>
  </si>
  <si>
    <t>Голубев Валерий Петрович</t>
  </si>
  <si>
    <t>21 мая 1963 (М,В_2)</t>
  </si>
  <si>
    <t>Россия, г.Санкт-Петербург</t>
  </si>
  <si>
    <t>1231</t>
  </si>
  <si>
    <t>Пихооя Евгений Робертович</t>
  </si>
  <si>
    <t>31 августа 1961 (М,В_2)</t>
  </si>
  <si>
    <t>Россия, г.Москва, п.Новофёдоровское, д.Яковлевское</t>
  </si>
  <si>
    <t>Лапшов Н.М.</t>
  </si>
  <si>
    <t>1384</t>
  </si>
  <si>
    <t>Синдеев Виктор Сергеевич</t>
  </si>
  <si>
    <t>27 декабря 1956 (М,В_2)</t>
  </si>
  <si>
    <t>Россия, г.Москва, с/к"Гимнастика"</t>
  </si>
  <si>
    <t>Роленко А.В.</t>
  </si>
  <si>
    <t>64.     М, Ветераны 2 (старше 50 лет), вес штанги 75 кг (вес участника не более 95,00 кг);</t>
  </si>
  <si>
    <t>65.     М, Ветераны 2 (старше 50 лет), вес штанги 75 кг (общая номинация);</t>
  </si>
  <si>
    <t>66.     М, Ветераны 2 (старше 50 лет), вес штанги 100 кг (общая номинация);</t>
  </si>
  <si>
    <t>67.     М, Ветераны 3 (старше 60 лет), вес штанги 55 кг (вес участника не более 75,00 кг);</t>
  </si>
  <si>
    <t>68.     М, Ветераны 3 (старше 60 лет), вес штанги 55 кг (общая номинация);</t>
  </si>
  <si>
    <t>1385</t>
  </si>
  <si>
    <t>Колпаков Владимир Михайлович</t>
  </si>
  <si>
    <t>10 сентября 1955 (М,В_3)</t>
  </si>
  <si>
    <t>Колпаков В.М.</t>
  </si>
  <si>
    <t>1322</t>
  </si>
  <si>
    <t>Субботин Сергей Александрович</t>
  </si>
  <si>
    <t>16 июля 1956 (М,В_3)</t>
  </si>
  <si>
    <t>Субботин С.А.</t>
  </si>
  <si>
    <t>69.     М, Ветераны 3 (старше 60 лет), вес штанги 75 кг (общая номинация);</t>
  </si>
  <si>
    <t>1390</t>
  </si>
  <si>
    <t>Кудрявцев Григорий Куприянович</t>
  </si>
  <si>
    <t>23 января 1955 (М,В_3)</t>
  </si>
  <si>
    <t>Россия, Нижегородская обл, г.Арзамас, с.Чертуха</t>
  </si>
  <si>
    <t>71.     Мужчины (открытый зачёт), вес штанги 55 кг (вес участника не более 75,00 кг);</t>
  </si>
  <si>
    <t>1041</t>
  </si>
  <si>
    <t>Огневой Николай Александрович</t>
  </si>
  <si>
    <t>06 апреля 1981 (М)</t>
  </si>
  <si>
    <t>Россия, Курская обл, г.Курск</t>
  </si>
  <si>
    <t>Огневой Н.А.</t>
  </si>
  <si>
    <t>0963</t>
  </si>
  <si>
    <t>Мукомолов Андрей Андреевич</t>
  </si>
  <si>
    <t>29 ноября 1986 (М)</t>
  </si>
  <si>
    <t>1171</t>
  </si>
  <si>
    <t>Коростелёв Андрей Викторович</t>
  </si>
  <si>
    <t>06 сентября 1982 (М)</t>
  </si>
  <si>
    <t>Поляков Д.Н.</t>
  </si>
  <si>
    <t>1224</t>
  </si>
  <si>
    <t>Ванин Антон Вадимович</t>
  </si>
  <si>
    <t>13 апреля 1991 (М)</t>
  </si>
  <si>
    <t>Россия, г.Москва, ДЮКБИ</t>
  </si>
  <si>
    <t>1386</t>
  </si>
  <si>
    <t>Герасимов Евгений Александрович</t>
  </si>
  <si>
    <t>19 июня 1989 (М)</t>
  </si>
  <si>
    <t>Россия, Астраханская обл, г.Астрахань, «Moscow ATCC Gym»</t>
  </si>
  <si>
    <t>72.     Мужчины (открытый зачёт), вес штанги 55 кг (общая номинация);</t>
  </si>
  <si>
    <t>1045</t>
  </si>
  <si>
    <t>Найдёнов Андрей Николаевич</t>
  </si>
  <si>
    <t>14 марта 1981 (М)</t>
  </si>
  <si>
    <t>Найдёнов А.Н.</t>
  </si>
  <si>
    <t>1010</t>
  </si>
  <si>
    <t>Голотвянец Алексей Сергеевич</t>
  </si>
  <si>
    <t>9 марта 1989</t>
  </si>
  <si>
    <t>Россия, г.Москва, Alex-Fitness</t>
  </si>
  <si>
    <t>Голотвянец А.С.</t>
  </si>
  <si>
    <t>0927</t>
  </si>
  <si>
    <t>Кондратьев Сергей Николаевич</t>
  </si>
  <si>
    <t>23 сентября 1978 (М)</t>
  </si>
  <si>
    <t>1024</t>
  </si>
  <si>
    <t>Краснов Марк Вадимович</t>
  </si>
  <si>
    <t>02 ноября 1978 (М)</t>
  </si>
  <si>
    <t>Россия, Владимирская обл, г.Ковров, "Звезда"</t>
  </si>
  <si>
    <t>Филимонов</t>
  </si>
  <si>
    <t>1387</t>
  </si>
  <si>
    <t>Цапок Валерий Михайлович</t>
  </si>
  <si>
    <t>29 апреля 1983 (М)</t>
  </si>
  <si>
    <t>Россия, Ставропольский край, г.Минеральные воды, «Moscow ATCC Gym»</t>
  </si>
  <si>
    <t>Цапок В.М.</t>
  </si>
  <si>
    <t>1388</t>
  </si>
  <si>
    <t>Макаров Алексей Валентинович</t>
  </si>
  <si>
    <t>22 июня 1986 (М)</t>
  </si>
  <si>
    <t>1121</t>
  </si>
  <si>
    <t>Кузнецов Максим Сергеевич</t>
  </si>
  <si>
    <t>19 октября 1989 (М)</t>
  </si>
  <si>
    <t>1389</t>
  </si>
  <si>
    <t>Алистратов Алексей Игоревич</t>
  </si>
  <si>
    <t>05 декабря 1989 (М)</t>
  </si>
  <si>
    <t>Россия, Курская обл, г.Курск, "Русичи 46"</t>
  </si>
  <si>
    <t>1238</t>
  </si>
  <si>
    <t>Щёлоков Евгений Николаевич</t>
  </si>
  <si>
    <t>08 февраля 1982 (М)</t>
  </si>
  <si>
    <t>73.     Мужчины (открытый зачёт), вес штанги 75 кг (вес участника не более 95,00 кг);</t>
  </si>
  <si>
    <t>Найденов Андрей Николаевич</t>
  </si>
  <si>
    <t>Найденов А.Н.</t>
  </si>
  <si>
    <t>0721</t>
  </si>
  <si>
    <t xml:space="preserve">Чапурин Артём Викторович </t>
  </si>
  <si>
    <t>23 декабря 1985 (М)</t>
  </si>
  <si>
    <t>1146</t>
  </si>
  <si>
    <t>Дегтярёв Егор Александрович</t>
  </si>
  <si>
    <t>04 сентября 1989 (М)</t>
  </si>
  <si>
    <t>Россия, Московская обл, г.Одинцово, команда "Золотая Орда"</t>
  </si>
  <si>
    <t>Дегтярев Е.А.</t>
  </si>
  <si>
    <t>1392</t>
  </si>
  <si>
    <t>Чапаев Максим Вадимович</t>
  </si>
  <si>
    <t>26 июня 1991 (М)</t>
  </si>
  <si>
    <t>Чапаев М.В.</t>
  </si>
  <si>
    <t>0704</t>
  </si>
  <si>
    <t>Цветков Алексей Валерьевич</t>
  </si>
  <si>
    <t>30 декабря 1978 (М)</t>
  </si>
  <si>
    <t>Россия, Московская обл, г.Раменское</t>
  </si>
  <si>
    <t>1043</t>
  </si>
  <si>
    <t>Вершков Олег Михайлович</t>
  </si>
  <si>
    <t>19 мая 1981 (М)</t>
  </si>
  <si>
    <t>0379</t>
  </si>
  <si>
    <t>Молчашкин Алексей Константинович</t>
  </si>
  <si>
    <t>14 августа 1990 (М)</t>
  </si>
  <si>
    <t>Молчашкин Н.К.</t>
  </si>
  <si>
    <t>1391</t>
  </si>
  <si>
    <t>Пономарев Илья Петрович</t>
  </si>
  <si>
    <t>02 марта 1988 (М)</t>
  </si>
  <si>
    <t>Пономарев И.П.</t>
  </si>
  <si>
    <t>1393</t>
  </si>
  <si>
    <t>Антонов Роман Александрович</t>
  </si>
  <si>
    <t>24 сентября 1981 (М)</t>
  </si>
  <si>
    <t>Россия, Московская обл, Наро-Фоминский р-он, д.Головково</t>
  </si>
  <si>
    <t>Антонов Р.А.</t>
  </si>
  <si>
    <t>74.     Мужчины (открытый зачёт), вес штанги 75 кг (общая номинация);</t>
  </si>
  <si>
    <t>1252</t>
  </si>
  <si>
    <t>Рыбницкий Андрей Анатольевич</t>
  </si>
  <si>
    <t>05 октября 1983 (М)</t>
  </si>
  <si>
    <t>Россия, Московская обл, г.Домодедово</t>
  </si>
  <si>
    <t>Рыбницкий А.А.</t>
  </si>
  <si>
    <t>1228</t>
  </si>
  <si>
    <t>Падабед Сергей Александрович</t>
  </si>
  <si>
    <t>13 ноября 1985 (М)</t>
  </si>
  <si>
    <t>Россия, Саратовская обл, г.Энгельс "Alex-Fitness"</t>
  </si>
  <si>
    <t>Падабед С.А.</t>
  </si>
  <si>
    <t>1205</t>
  </si>
  <si>
    <t>Кильмаев Алексей Васильевич</t>
  </si>
  <si>
    <t>15 января 1989 (М)</t>
  </si>
  <si>
    <t>Россия, Нижегородская обл, с.Починки ФОК_"Урожай"</t>
  </si>
  <si>
    <t>75.     Мужчины (открытый зачёт), вес штанги 100 кг (вес участника не более 95,00 кг);</t>
  </si>
  <si>
    <t>1015</t>
  </si>
  <si>
    <t>Кудряшов Александр Алексеевич</t>
  </si>
  <si>
    <t>10 июня 1977 (М)</t>
  </si>
  <si>
    <t>Кудряшов А.А.</t>
  </si>
  <si>
    <t>1090</t>
  </si>
  <si>
    <t>Чмиревский Михаил Юрьевич</t>
  </si>
  <si>
    <t>18 января 1978 (М)</t>
  </si>
  <si>
    <t>1266</t>
  </si>
  <si>
    <t>Казаков Дмитрий Владимирович</t>
  </si>
  <si>
    <t>12 сентября 1990 (М)</t>
  </si>
  <si>
    <t>Крючков И.</t>
  </si>
  <si>
    <t>76.     Мужчины (открытый зачёт), вес штанги 100 кг (общая номинация);</t>
  </si>
  <si>
    <t>1119</t>
  </si>
  <si>
    <t>Молодцов Александр Сергеевич</t>
  </si>
  <si>
    <t>11 декабря 1978 (М)</t>
  </si>
  <si>
    <t>Малкин Е.Н.</t>
  </si>
  <si>
    <t>77.     Мужчины (открытый зачёт), вес штанги 125 кг (общая номинация);</t>
  </si>
  <si>
    <t>1083</t>
  </si>
  <si>
    <t>Акулич Александр Анатольевич</t>
  </si>
  <si>
    <t>17 ноября 1981 (М)</t>
  </si>
  <si>
    <t>Россия, Московская обл, г.Сергиев Посад</t>
  </si>
  <si>
    <t>0711</t>
  </si>
  <si>
    <t>Евона Борис Фёдорович</t>
  </si>
  <si>
    <t>13 ноября 1992 (М)</t>
  </si>
  <si>
    <t>Евона Б.Ф.</t>
  </si>
  <si>
    <t>78.     Мужчины (открытый зачёт), вес штанги 150 кг (общая номинация);</t>
  </si>
  <si>
    <t>06 марта 1994 (М,Юниор)</t>
  </si>
  <si>
    <t>«ВЕЧЕР  РЕКОРДОВ» от 19 ноября 2016 г.</t>
  </si>
  <si>
    <t>Жимовой марафон</t>
  </si>
  <si>
    <t>Мужчины, в обл/экип. с весом штанги 225 кг;</t>
  </si>
  <si>
    <t>1 подход (повтор)</t>
  </si>
  <si>
    <t>Коэфф. Атлет.</t>
  </si>
  <si>
    <t>2 подход (повтор)</t>
  </si>
  <si>
    <t>3 подход (повтор)</t>
  </si>
  <si>
    <t>Жимовой марафон (повторы)</t>
  </si>
  <si>
    <t>Разряд</t>
  </si>
  <si>
    <t>в/к</t>
  </si>
  <si>
    <t>0035</t>
  </si>
  <si>
    <t>Залуцкий Роман Егорович</t>
  </si>
  <si>
    <t>31 января 1979 (М)</t>
  </si>
  <si>
    <t>ЭЛИТА_ФРЖ</t>
  </si>
  <si>
    <t>Залуцкий Р.Е.</t>
  </si>
  <si>
    <t>Мужчины, в обл/экип. с весом штанги 200 кг;</t>
  </si>
  <si>
    <t>1300</t>
  </si>
  <si>
    <t>Селезнёв Виталий Фёдорович</t>
  </si>
  <si>
    <t>23 сентября 1987 (М)</t>
  </si>
  <si>
    <t>Республика Беларусь, Витебская обл, г.Витебск</t>
  </si>
  <si>
    <t>Русский  жим в обл/экип.</t>
  </si>
  <si>
    <t>Мужчины, в обл/экип. с весом штанги 175 кг;</t>
  </si>
  <si>
    <t>Мужчины, в обл/экип. с весом штанги 150 кг;</t>
  </si>
  <si>
    <t>Россия, Московская обл, г.Химки</t>
  </si>
  <si>
    <t>«ВЕЧЕР  РЕКОРДОВ» от 20 ноября 2016 г.</t>
  </si>
  <si>
    <t>1287</t>
  </si>
  <si>
    <t>Анциферов Михаил Александрович</t>
  </si>
  <si>
    <t>02 июля 1981 (М)</t>
  </si>
  <si>
    <t>Россия, Калужская обл, г.Белоусово</t>
  </si>
  <si>
    <t>Анциферов М.А.</t>
  </si>
  <si>
    <t>Женщины (открытый зачёт), вес штанги 45 кг;</t>
  </si>
  <si>
    <t>Мурашова Наталья Евгеньевна</t>
  </si>
  <si>
    <t>Младшие юноши 2 (до 15 лет включительно), вес штанги 35 кг;</t>
  </si>
  <si>
    <t>Юниоры (до 23 лет включительно), вес штанги 55 кг (общая номинация);</t>
  </si>
  <si>
    <t>Женщины (открытый зачёт), вес штанги 35 кг;</t>
  </si>
  <si>
    <t>Мужчины (открытый зачёт), вес штанги 75 кг (вес участника не более 95,00 кг);</t>
  </si>
  <si>
    <t>1310</t>
  </si>
  <si>
    <t>Гапоненко Арсений Сергеевич</t>
  </si>
  <si>
    <t>31 мая 1991 (М)</t>
  </si>
  <si>
    <t>Кузнецов Р.М.</t>
  </si>
  <si>
    <t>3_Рекорда Мира ЖМ; КМС_ФРЖ</t>
  </si>
  <si>
    <t>повторил Рекорд Мира; МСМК_ФРЖ</t>
  </si>
  <si>
    <t>Рекорд Мира ЖМ; ЭЛИТА_ФРЖ</t>
  </si>
  <si>
    <t>Рекорд Мира РЖ Обл/экип; Рекорд Мира ЖМ Обл/экип; ЭЛИТА_ФРЖ</t>
  </si>
  <si>
    <t>Рекорд Мира РЖ Обл/экип; 2_Рекорда Мира ЖМ Обл/экип; ЭЛИТА_ФРЖ</t>
  </si>
  <si>
    <t>Рекорд Мира РЖ Обл/экип; МСМК_ФРЖ</t>
  </si>
  <si>
    <r>
      <rPr>
        <b/>
        <sz val="12"/>
        <color indexed="10"/>
        <rFont val="Times New Roman"/>
        <family val="1"/>
      </rPr>
      <t>Рекорд Мира КРЖ</t>
    </r>
    <r>
      <rPr>
        <sz val="12"/>
        <color indexed="10"/>
        <rFont val="Times New Roman"/>
        <family val="1"/>
      </rPr>
      <t xml:space="preserve"> (до 95кг); МС_ФРЖ</t>
    </r>
  </si>
  <si>
    <r>
      <rPr>
        <b/>
        <sz val="12"/>
        <color indexed="10"/>
        <rFont val="Times New Roman"/>
        <family val="1"/>
      </rPr>
      <t xml:space="preserve">2_Рекорда Мира КРЖ </t>
    </r>
    <r>
      <rPr>
        <sz val="12"/>
        <color indexed="10"/>
        <rFont val="Times New Roman"/>
        <family val="1"/>
      </rPr>
      <t>(до 95кг);</t>
    </r>
    <r>
      <rPr>
        <sz val="12"/>
        <rFont val="Times New Roman"/>
        <family val="1"/>
      </rPr>
      <t xml:space="preserve"> 2_спортивный</t>
    </r>
  </si>
  <si>
    <r>
      <rPr>
        <b/>
        <sz val="12"/>
        <color indexed="10"/>
        <rFont val="Times New Roman"/>
        <family val="1"/>
      </rPr>
      <t>Рекорд Мира КРЖ</t>
    </r>
    <r>
      <rPr>
        <sz val="12"/>
        <color indexed="10"/>
        <rFont val="Times New Roman"/>
        <family val="1"/>
      </rPr>
      <t xml:space="preserve"> (до95кг); МС_ФРЖ</t>
    </r>
  </si>
  <si>
    <r>
      <rPr>
        <b/>
        <sz val="12"/>
        <color indexed="10"/>
        <rFont val="Times New Roman"/>
        <family val="1"/>
      </rPr>
      <t>Рекорд Мира КРЖ;</t>
    </r>
    <r>
      <rPr>
        <sz val="12"/>
        <rFont val="Times New Roman"/>
        <family val="1"/>
      </rPr>
      <t xml:space="preserve"> 1_спортивный</t>
    </r>
  </si>
  <si>
    <r>
      <rPr>
        <b/>
        <sz val="12"/>
        <color indexed="10"/>
        <rFont val="Times New Roman"/>
        <family val="1"/>
      </rPr>
      <t>2_Рекорда Мира КРЖ;</t>
    </r>
    <r>
      <rPr>
        <sz val="12"/>
        <rFont val="Times New Roman"/>
        <family val="1"/>
      </rPr>
      <t xml:space="preserve"> КМС_ФРЖ</t>
    </r>
  </si>
  <si>
    <t>2_Рекорда Мира КРЖ (до75кг); МСМК_ФРЖ</t>
  </si>
  <si>
    <r>
      <rPr>
        <sz val="12"/>
        <color indexed="10"/>
        <rFont val="Times New Roman"/>
        <family val="1"/>
      </rPr>
      <t xml:space="preserve">повторил Рекорд Мира; </t>
    </r>
    <r>
      <rPr>
        <b/>
        <sz val="12"/>
        <color indexed="10"/>
        <rFont val="Times New Roman"/>
        <family val="1"/>
      </rPr>
      <t>МСМК_ФРЖ</t>
    </r>
  </si>
  <si>
    <r>
      <rPr>
        <b/>
        <sz val="12"/>
        <color indexed="10"/>
        <rFont val="Times New Roman"/>
        <family val="1"/>
      </rPr>
      <t xml:space="preserve">Рекорд Мира КРЖ; </t>
    </r>
    <r>
      <rPr>
        <sz val="12"/>
        <rFont val="Times New Roman"/>
        <family val="1"/>
      </rPr>
      <t>КМС_ФРЖ</t>
    </r>
  </si>
  <si>
    <r>
      <rPr>
        <b/>
        <sz val="12"/>
        <color indexed="10"/>
        <rFont val="Times New Roman"/>
        <family val="1"/>
      </rPr>
      <t>3 Рекорда Мира КРЖ;</t>
    </r>
    <r>
      <rPr>
        <sz val="12"/>
        <rFont val="Times New Roman"/>
        <family val="1"/>
      </rPr>
      <t xml:space="preserve"> 1_спортивный</t>
    </r>
  </si>
  <si>
    <t>5_Рекордов Мира ЖМ; ЭЛИТА_ФРЖ</t>
  </si>
  <si>
    <r>
      <rPr>
        <b/>
        <sz val="12"/>
        <color indexed="10"/>
        <rFont val="Times New Roman"/>
        <family val="1"/>
      </rPr>
      <t>2_Рекорда Мира КРЖ;</t>
    </r>
    <r>
      <rPr>
        <sz val="12"/>
        <rFont val="Times New Roman"/>
        <family val="1"/>
      </rPr>
      <t xml:space="preserve"> МСМК_ФРЖ</t>
    </r>
  </si>
  <si>
    <r>
      <rPr>
        <b/>
        <sz val="12"/>
        <color indexed="10"/>
        <rFont val="Times New Roman"/>
        <family val="1"/>
      </rPr>
      <t xml:space="preserve">4 Рекорда Мира КРЖ; </t>
    </r>
    <r>
      <rPr>
        <sz val="12"/>
        <rFont val="Times New Roman"/>
        <family val="1"/>
      </rPr>
      <t>МСМК_ФРЖ</t>
    </r>
  </si>
  <si>
    <r>
      <rPr>
        <b/>
        <sz val="12"/>
        <color indexed="10"/>
        <rFont val="Times New Roman"/>
        <family val="1"/>
      </rPr>
      <t xml:space="preserve">2 Рекорда Мира КРЖ; </t>
    </r>
    <r>
      <rPr>
        <sz val="12"/>
        <rFont val="Times New Roman"/>
        <family val="1"/>
      </rPr>
      <t>1_спортивный</t>
    </r>
  </si>
  <si>
    <r>
      <rPr>
        <sz val="12"/>
        <color indexed="10"/>
        <rFont val="Times New Roman"/>
        <family val="1"/>
      </rPr>
      <t>повторил рекорд Мира;</t>
    </r>
    <r>
      <rPr>
        <sz val="12"/>
        <rFont val="Times New Roman"/>
        <family val="1"/>
      </rPr>
      <t xml:space="preserve"> 1_спортивный</t>
    </r>
  </si>
  <si>
    <r>
      <rPr>
        <b/>
        <sz val="12"/>
        <color indexed="10"/>
        <rFont val="Times New Roman"/>
        <family val="1"/>
      </rPr>
      <t>2 Рекорда Мира КРЖ;</t>
    </r>
    <r>
      <rPr>
        <sz val="12"/>
        <rFont val="Times New Roman"/>
        <family val="1"/>
      </rPr>
      <t xml:space="preserve"> 1_спортивный</t>
    </r>
  </si>
  <si>
    <r>
      <t>11 декабря 2000</t>
    </r>
    <r>
      <rPr>
        <sz val="12"/>
        <color indexed="10"/>
        <rFont val="Times New Roman"/>
        <family val="1"/>
      </rPr>
      <t xml:space="preserve"> (Мл.ЮНШ_2)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</si>
</sst>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.##0&quot;р.&quot;;[Red]#.##0&quot;р.&quot;"/>
    <numFmt numFmtId="185" formatCode="#.##0_р_.;[Red]#.##0_р_.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0"/>
    <numFmt numFmtId="192" formatCode="#,##0.000&quot;р.&quot;;[Red]#,##0.000&quot;р.&quot;"/>
    <numFmt numFmtId="193" formatCode="dd\ mmmm\ yyyy&quot; г.&quot;;@"/>
    <numFmt numFmtId="194" formatCode="[$-F800]dddd\,\ mmmm\ dd\,\ yyyy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4"/>
      <name val="Calibri"/>
      <family val="2"/>
    </font>
    <font>
      <b/>
      <sz val="12"/>
      <color indexed="10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20"/>
      <color indexed="9"/>
      <name val="Times New Roman"/>
      <family val="1"/>
    </font>
    <font>
      <sz val="20"/>
      <color indexed="9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4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10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7"/>
      <name val="Times New Roman"/>
      <family val="1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6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20"/>
      <color theme="0"/>
      <name val="Times New Roman"/>
      <family val="1"/>
    </font>
    <font>
      <sz val="20"/>
      <color theme="0"/>
      <name val="Times New Roman"/>
      <family val="1"/>
    </font>
    <font>
      <b/>
      <sz val="12"/>
      <color rgb="FFFF0000"/>
      <name val="Times New Roman"/>
      <family val="1"/>
    </font>
    <font>
      <sz val="16"/>
      <color theme="1"/>
      <name val="Calibri"/>
      <family val="2"/>
    </font>
    <font>
      <b/>
      <sz val="16"/>
      <color rgb="FFFF0000"/>
      <name val="Times New Roman"/>
      <family val="1"/>
    </font>
    <font>
      <b/>
      <sz val="16"/>
      <color rgb="FF0000CC"/>
      <name val="Times New Roman"/>
      <family val="1"/>
    </font>
    <font>
      <b/>
      <sz val="16"/>
      <color rgb="FF009900"/>
      <name val="Times New Roman"/>
      <family val="1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sz val="18"/>
      <color theme="1"/>
      <name val="Calibri"/>
      <family val="2"/>
    </font>
    <font>
      <sz val="11"/>
      <color rgb="FF000000"/>
      <name val="Arial"/>
      <family val="2"/>
    </font>
    <font>
      <sz val="16"/>
      <color rgb="FF000000"/>
      <name val="Arial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24"/>
      <color theme="1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left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5" fillId="0" borderId="0" xfId="0" applyFont="1" applyAlignment="1">
      <alignment wrapText="1"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10" borderId="10" xfId="54" applyFont="1" applyFill="1" applyBorder="1" applyAlignment="1">
      <alignment horizontal="center" vertical="center" wrapText="1"/>
      <protection/>
    </xf>
    <xf numFmtId="0" fontId="6" fillId="3" borderId="10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wrapText="1"/>
      <protection/>
    </xf>
    <xf numFmtId="0" fontId="3" fillId="0" borderId="0" xfId="54" applyFont="1" applyAlignment="1">
      <alignment horizontal="center" vertical="center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5" borderId="10" xfId="57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2" fontId="13" fillId="33" borderId="10" xfId="54" applyNumberFormat="1" applyFont="1" applyFill="1" applyBorder="1" applyAlignment="1">
      <alignment horizontal="center" vertical="center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2" fontId="13" fillId="10" borderId="10" xfId="54" applyNumberFormat="1" applyFont="1" applyFill="1" applyBorder="1" applyAlignment="1">
      <alignment horizontal="center" vertical="center" wrapText="1"/>
      <protection/>
    </xf>
    <xf numFmtId="0" fontId="15" fillId="10" borderId="10" xfId="54" applyFont="1" applyFill="1" applyBorder="1" applyAlignment="1">
      <alignment horizontal="center" vertical="center" wrapText="1"/>
      <protection/>
    </xf>
    <xf numFmtId="2" fontId="13" fillId="3" borderId="10" xfId="54" applyNumberFormat="1" applyFont="1" applyFill="1" applyBorder="1" applyAlignment="1">
      <alignment horizontal="center" vertical="center" wrapText="1"/>
      <protection/>
    </xf>
    <xf numFmtId="0" fontId="15" fillId="3" borderId="10" xfId="54" applyFont="1" applyFill="1" applyBorder="1" applyAlignment="1">
      <alignment horizontal="center" vertical="center" wrapText="1"/>
      <protection/>
    </xf>
    <xf numFmtId="2" fontId="13" fillId="0" borderId="10" xfId="54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" fontId="13" fillId="0" borderId="10" xfId="54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186" fontId="10" fillId="0" borderId="10" xfId="54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86" fontId="13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86" fillId="0" borderId="0" xfId="0" applyFont="1" applyAlignment="1">
      <alignment horizontal="center"/>
    </xf>
    <xf numFmtId="186" fontId="9" fillId="33" borderId="10" xfId="54" applyNumberFormat="1" applyFont="1" applyFill="1" applyBorder="1" applyAlignment="1">
      <alignment horizontal="center" vertical="center" wrapText="1"/>
      <protection/>
    </xf>
    <xf numFmtId="186" fontId="9" fillId="10" borderId="10" xfId="54" applyNumberFormat="1" applyFont="1" applyFill="1" applyBorder="1" applyAlignment="1">
      <alignment horizontal="center" vertical="center" wrapText="1"/>
      <protection/>
    </xf>
    <xf numFmtId="186" fontId="9" fillId="3" borderId="10" xfId="54" applyNumberFormat="1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/>
    </xf>
    <xf numFmtId="2" fontId="10" fillId="0" borderId="10" xfId="54" applyNumberFormat="1" applyFont="1" applyFill="1" applyBorder="1" applyAlignment="1">
      <alignment horizontal="center" vertical="center" wrapText="1"/>
      <protection/>
    </xf>
    <xf numFmtId="1" fontId="14" fillId="0" borderId="10" xfId="54" applyNumberFormat="1" applyFont="1" applyFill="1" applyBorder="1" applyAlignment="1">
      <alignment horizontal="center" vertical="center" wrapText="1"/>
      <protection/>
    </xf>
    <xf numFmtId="2" fontId="15" fillId="0" borderId="10" xfId="54" applyNumberFormat="1" applyFont="1" applyFill="1" applyBorder="1" applyAlignment="1">
      <alignment horizontal="center" vertical="center" wrapText="1"/>
      <protection/>
    </xf>
    <xf numFmtId="2" fontId="9" fillId="33" borderId="10" xfId="54" applyNumberFormat="1" applyFont="1" applyFill="1" applyBorder="1" applyAlignment="1">
      <alignment horizontal="center" vertical="center" wrapText="1"/>
      <protection/>
    </xf>
    <xf numFmtId="2" fontId="9" fillId="10" borderId="10" xfId="54" applyNumberFormat="1" applyFont="1" applyFill="1" applyBorder="1" applyAlignment="1">
      <alignment horizontal="center" vertical="center" wrapText="1"/>
      <protection/>
    </xf>
    <xf numFmtId="2" fontId="9" fillId="3" borderId="10" xfId="54" applyNumberFormat="1" applyFont="1" applyFill="1" applyBorder="1" applyAlignment="1">
      <alignment horizontal="center" vertical="center" wrapText="1"/>
      <protection/>
    </xf>
    <xf numFmtId="1" fontId="9" fillId="0" borderId="10" xfId="54" applyNumberFormat="1" applyFont="1" applyFill="1" applyBorder="1" applyAlignment="1">
      <alignment horizontal="center" vertical="center" wrapText="1"/>
      <protection/>
    </xf>
    <xf numFmtId="2" fontId="17" fillId="0" borderId="10" xfId="54" applyNumberFormat="1" applyFont="1" applyFill="1" applyBorder="1" applyAlignment="1">
      <alignment horizontal="center" vertical="center" wrapText="1"/>
      <protection/>
    </xf>
    <xf numFmtId="2" fontId="10" fillId="33" borderId="10" xfId="54" applyNumberFormat="1" applyFont="1" applyFill="1" applyBorder="1" applyAlignment="1">
      <alignment horizontal="center" vertical="center" wrapText="1"/>
      <protection/>
    </xf>
    <xf numFmtId="2" fontId="10" fillId="10" borderId="10" xfId="54" applyNumberFormat="1" applyFont="1" applyFill="1" applyBorder="1" applyAlignment="1">
      <alignment horizontal="center" vertical="center" wrapText="1"/>
      <protection/>
    </xf>
    <xf numFmtId="2" fontId="10" fillId="3" borderId="10" xfId="54" applyNumberFormat="1" applyFont="1" applyFill="1" applyBorder="1" applyAlignment="1">
      <alignment horizontal="center" vertical="center" wrapText="1"/>
      <protection/>
    </xf>
    <xf numFmtId="186" fontId="14" fillId="36" borderId="10" xfId="54" applyNumberFormat="1" applyFont="1" applyFill="1" applyBorder="1" applyAlignment="1">
      <alignment horizontal="center" vertical="center" wrapText="1"/>
      <protection/>
    </xf>
    <xf numFmtId="2" fontId="14" fillId="37" borderId="10" xfId="54" applyNumberFormat="1" applyFont="1" applyFill="1" applyBorder="1" applyAlignment="1">
      <alignment horizontal="center" vertical="center" wrapText="1"/>
      <protection/>
    </xf>
    <xf numFmtId="2" fontId="87" fillId="38" borderId="10" xfId="54" applyNumberFormat="1" applyFont="1" applyFill="1" applyBorder="1" applyAlignment="1">
      <alignment horizontal="center" vertical="center" wrapText="1"/>
      <protection/>
    </xf>
    <xf numFmtId="0" fontId="88" fillId="38" borderId="10" xfId="54" applyFont="1" applyFill="1" applyBorder="1" applyAlignment="1">
      <alignment horizontal="center" vertical="center" wrapText="1"/>
      <protection/>
    </xf>
    <xf numFmtId="186" fontId="87" fillId="38" borderId="10" xfId="54" applyNumberFormat="1" applyFont="1" applyFill="1" applyBorder="1" applyAlignment="1">
      <alignment horizontal="center" vertical="center" wrapText="1"/>
      <protection/>
    </xf>
    <xf numFmtId="0" fontId="89" fillId="0" borderId="10" xfId="54" applyFont="1" applyFill="1" applyBorder="1" applyAlignment="1">
      <alignment horizontal="center" vertical="center" wrapText="1"/>
      <protection/>
    </xf>
    <xf numFmtId="49" fontId="10" fillId="34" borderId="10" xfId="57" applyNumberFormat="1" applyFont="1" applyFill="1" applyBorder="1" applyAlignment="1">
      <alignment horizontal="center" vertical="center" wrapText="1"/>
      <protection/>
    </xf>
    <xf numFmtId="2" fontId="14" fillId="36" borderId="10" xfId="54" applyNumberFormat="1" applyFont="1" applyFill="1" applyBorder="1" applyAlignment="1">
      <alignment horizontal="center" vertical="center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49" fontId="10" fillId="39" borderId="10" xfId="57" applyNumberFormat="1" applyFont="1" applyFill="1" applyBorder="1" applyAlignment="1">
      <alignment horizontal="center" vertical="center" wrapText="1"/>
      <protection/>
    </xf>
    <xf numFmtId="0" fontId="90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2" fontId="9" fillId="39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1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0" fontId="93" fillId="0" borderId="10" xfId="57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2" fontId="11" fillId="0" borderId="10" xfId="54" applyNumberFormat="1" applyFont="1" applyFill="1" applyBorder="1" applyAlignment="1">
      <alignment horizontal="center" vertical="center" wrapText="1"/>
      <protection/>
    </xf>
    <xf numFmtId="0" fontId="94" fillId="0" borderId="0" xfId="0" applyFont="1" applyAlignment="1">
      <alignment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10" borderId="10" xfId="54" applyFont="1" applyFill="1" applyBorder="1" applyAlignment="1">
      <alignment horizontal="center" vertical="center" wrapText="1"/>
      <protection/>
    </xf>
    <xf numFmtId="0" fontId="9" fillId="3" borderId="10" xfId="54" applyFont="1" applyFill="1" applyBorder="1" applyAlignment="1">
      <alignment horizontal="center" vertical="center" wrapText="1"/>
      <protection/>
    </xf>
    <xf numFmtId="0" fontId="90" fillId="0" borderId="0" xfId="0" applyFont="1" applyFill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94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2" fillId="40" borderId="11" xfId="0" applyFont="1" applyFill="1" applyBorder="1" applyAlignment="1">
      <alignment horizontal="center" vertical="center" wrapText="1"/>
    </xf>
    <xf numFmtId="2" fontId="2" fillId="40" borderId="10" xfId="0" applyNumberFormat="1" applyFont="1" applyFill="1" applyBorder="1" applyAlignment="1">
      <alignment horizontal="center" vertical="center" wrapText="1"/>
    </xf>
    <xf numFmtId="0" fontId="89" fillId="0" borderId="10" xfId="57" applyFont="1" applyFill="1" applyBorder="1" applyAlignment="1">
      <alignment horizontal="center" vertical="center" wrapText="1"/>
      <protection/>
    </xf>
    <xf numFmtId="2" fontId="2" fillId="7" borderId="10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5" fillId="0" borderId="0" xfId="0" applyFont="1" applyAlignment="1">
      <alignment horizontal="left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41" borderId="10" xfId="0" applyNumberFormat="1" applyFont="1" applyFill="1" applyBorder="1" applyAlignment="1">
      <alignment horizontal="center" vertical="center" wrapText="1"/>
    </xf>
    <xf numFmtId="0" fontId="99" fillId="0" borderId="10" xfId="57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43" fillId="0" borderId="0" xfId="0" applyFont="1" applyFill="1" applyAlignment="1">
      <alignment vertical="center" wrapText="1"/>
    </xf>
    <xf numFmtId="49" fontId="10" fillId="39" borderId="10" xfId="0" applyNumberFormat="1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1" fontId="14" fillId="0" borderId="12" xfId="54" applyNumberFormat="1" applyFont="1" applyFill="1" applyBorder="1" applyAlignment="1">
      <alignment horizontal="center" vertical="center" wrapText="1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40" borderId="10" xfId="54" applyFont="1" applyFill="1" applyBorder="1" applyAlignment="1">
      <alignment horizontal="center" vertical="center" wrapText="1"/>
      <protection/>
    </xf>
    <xf numFmtId="1" fontId="15" fillId="0" borderId="10" xfId="54" applyNumberFormat="1" applyFont="1" applyFill="1" applyBorder="1" applyAlignment="1">
      <alignment horizontal="center" vertical="center" wrapText="1"/>
      <protection/>
    </xf>
    <xf numFmtId="1" fontId="14" fillId="0" borderId="12" xfId="0" applyNumberFormat="1" applyFont="1" applyFill="1" applyBorder="1" applyAlignment="1">
      <alignment horizontal="center" vertical="center" wrapText="1"/>
    </xf>
    <xf numFmtId="2" fontId="9" fillId="39" borderId="12" xfId="0" applyNumberFormat="1" applyFont="1" applyFill="1" applyBorder="1" applyAlignment="1">
      <alignment horizontal="center" vertical="center" wrapText="1"/>
    </xf>
    <xf numFmtId="0" fontId="99" fillId="0" borderId="12" xfId="57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100" fillId="0" borderId="0" xfId="0" applyFont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2" fontId="10" fillId="39" borderId="10" xfId="0" applyNumberFormat="1" applyFont="1" applyFill="1" applyBorder="1" applyAlignment="1">
      <alignment horizontal="center" vertical="center" wrapText="1"/>
    </xf>
    <xf numFmtId="2" fontId="10" fillId="33" borderId="11" xfId="57" applyNumberFormat="1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89" fillId="0" borderId="10" xfId="0" applyFont="1" applyFill="1" applyBorder="1" applyAlignment="1">
      <alignment horizontal="center" vertical="center" wrapText="1"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5" fillId="0" borderId="11" xfId="57" applyNumberFormat="1" applyFont="1" applyFill="1" applyBorder="1" applyAlignment="1">
      <alignment horizontal="center" vertical="center" wrapText="1"/>
      <protection/>
    </xf>
    <xf numFmtId="0" fontId="87" fillId="38" borderId="10" xfId="0" applyFont="1" applyFill="1" applyBorder="1" applyAlignment="1">
      <alignment horizontal="center" vertical="center" wrapText="1"/>
    </xf>
    <xf numFmtId="0" fontId="87" fillId="42" borderId="10" xfId="0" applyNumberFormat="1" applyFont="1" applyFill="1" applyBorder="1" applyAlignment="1">
      <alignment horizontal="center" vertical="center" wrapText="1"/>
    </xf>
    <xf numFmtId="0" fontId="15" fillId="0" borderId="13" xfId="54" applyFont="1" applyBorder="1" applyAlignment="1">
      <alignment horizontal="center" vertical="center" wrapText="1"/>
      <protection/>
    </xf>
    <xf numFmtId="0" fontId="101" fillId="0" borderId="14" xfId="0" applyFont="1" applyBorder="1" applyAlignment="1">
      <alignment/>
    </xf>
    <xf numFmtId="0" fontId="2" fillId="0" borderId="13" xfId="54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5" fillId="0" borderId="13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13" fillId="10" borderId="13" xfId="54" applyFont="1" applyFill="1" applyBorder="1" applyAlignment="1">
      <alignment horizontal="center" vertical="center" wrapText="1"/>
      <protection/>
    </xf>
    <xf numFmtId="0" fontId="101" fillId="0" borderId="15" xfId="0" applyFont="1" applyBorder="1" applyAlignment="1">
      <alignment horizontal="center" vertical="center" wrapText="1"/>
    </xf>
    <xf numFmtId="0" fontId="101" fillId="0" borderId="14" xfId="0" applyFont="1" applyBorder="1" applyAlignment="1">
      <alignment horizontal="center" vertical="center" wrapText="1"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01" fillId="0" borderId="10" xfId="0" applyFont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right" vertical="center" wrapText="1"/>
    </xf>
    <xf numFmtId="0" fontId="103" fillId="0" borderId="15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12" fillId="39" borderId="13" xfId="0" applyFont="1" applyFill="1" applyBorder="1" applyAlignment="1">
      <alignment horizontal="left" vertical="center" wrapText="1"/>
    </xf>
    <xf numFmtId="0" fontId="12" fillId="39" borderId="15" xfId="0" applyFont="1" applyFill="1" applyBorder="1" applyAlignment="1">
      <alignment horizontal="left" vertical="center" wrapText="1"/>
    </xf>
    <xf numFmtId="0" fontId="12" fillId="39" borderId="14" xfId="0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horizontal="left" vertical="center" wrapText="1"/>
    </xf>
    <xf numFmtId="0" fontId="12" fillId="36" borderId="15" xfId="0" applyFont="1" applyFill="1" applyBorder="1" applyAlignment="1">
      <alignment horizontal="left" vertical="center" wrapText="1"/>
    </xf>
    <xf numFmtId="0" fontId="12" fillId="36" borderId="14" xfId="0" applyFont="1" applyFill="1" applyBorder="1" applyAlignment="1">
      <alignment horizontal="left" vertical="center" wrapText="1"/>
    </xf>
    <xf numFmtId="2" fontId="5" fillId="37" borderId="12" xfId="54" applyNumberFormat="1" applyFont="1" applyFill="1" applyBorder="1" applyAlignment="1">
      <alignment horizontal="center" vertical="center" wrapText="1"/>
      <protection/>
    </xf>
    <xf numFmtId="2" fontId="5" fillId="37" borderId="11" xfId="54" applyNumberFormat="1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5" fillId="0" borderId="11" xfId="54" applyFont="1" applyFill="1" applyBorder="1" applyAlignment="1">
      <alignment horizontal="center" vertical="center" wrapText="1"/>
      <protection/>
    </xf>
    <xf numFmtId="0" fontId="13" fillId="3" borderId="13" xfId="54" applyFont="1" applyFill="1" applyBorder="1" applyAlignment="1">
      <alignment horizontal="center" vertical="center" wrapText="1"/>
      <protection/>
    </xf>
    <xf numFmtId="0" fontId="13" fillId="33" borderId="13" xfId="54" applyFont="1" applyFill="1" applyBorder="1" applyAlignment="1">
      <alignment horizontal="center" vertical="center" wrapText="1"/>
      <protection/>
    </xf>
    <xf numFmtId="2" fontId="16" fillId="0" borderId="12" xfId="54" applyNumberFormat="1" applyFont="1" applyFill="1" applyBorder="1" applyAlignment="1">
      <alignment horizontal="center" vertical="center" wrapText="1"/>
      <protection/>
    </xf>
    <xf numFmtId="2" fontId="16" fillId="0" borderId="11" xfId="54" applyNumberFormat="1" applyFont="1" applyFill="1" applyBorder="1" applyAlignment="1">
      <alignment horizontal="center" vertical="center" wrapText="1"/>
      <protection/>
    </xf>
    <xf numFmtId="2" fontId="5" fillId="36" borderId="12" xfId="54" applyNumberFormat="1" applyFont="1" applyFill="1" applyBorder="1" applyAlignment="1">
      <alignment horizontal="center" vertical="center" wrapText="1"/>
      <protection/>
    </xf>
    <xf numFmtId="2" fontId="5" fillId="36" borderId="11" xfId="54" applyNumberFormat="1" applyFont="1" applyFill="1" applyBorder="1" applyAlignment="1">
      <alignment horizontal="center" vertical="center" wrapText="1"/>
      <protection/>
    </xf>
    <xf numFmtId="2" fontId="5" fillId="0" borderId="12" xfId="54" applyNumberFormat="1" applyFont="1" applyFill="1" applyBorder="1" applyAlignment="1">
      <alignment horizontal="center" vertical="center" wrapText="1"/>
      <protection/>
    </xf>
    <xf numFmtId="2" fontId="5" fillId="0" borderId="11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2" fontId="13" fillId="37" borderId="12" xfId="54" applyNumberFormat="1" applyFont="1" applyFill="1" applyBorder="1" applyAlignment="1">
      <alignment horizontal="center" vertical="center" wrapText="1"/>
      <protection/>
    </xf>
    <xf numFmtId="2" fontId="13" fillId="37" borderId="11" xfId="54" applyNumberFormat="1" applyFont="1" applyFill="1" applyBorder="1" applyAlignment="1">
      <alignment horizontal="center" vertical="center" wrapText="1"/>
      <protection/>
    </xf>
    <xf numFmtId="2" fontId="13" fillId="0" borderId="12" xfId="54" applyNumberFormat="1" applyFont="1" applyFill="1" applyBorder="1" applyAlignment="1">
      <alignment horizontal="center" vertical="center" wrapText="1"/>
      <protection/>
    </xf>
    <xf numFmtId="2" fontId="13" fillId="0" borderId="11" xfId="54" applyNumberFormat="1" applyFont="1" applyFill="1" applyBorder="1" applyAlignment="1">
      <alignment horizontal="center" vertical="center" wrapText="1"/>
      <protection/>
    </xf>
    <xf numFmtId="2" fontId="13" fillId="36" borderId="12" xfId="54" applyNumberFormat="1" applyFont="1" applyFill="1" applyBorder="1" applyAlignment="1">
      <alignment horizontal="center" vertical="center" wrapText="1"/>
      <protection/>
    </xf>
    <xf numFmtId="2" fontId="13" fillId="36" borderId="11" xfId="54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02" fillId="0" borderId="10" xfId="0" applyFont="1" applyFill="1" applyBorder="1" applyAlignment="1">
      <alignment horizontal="right" vertical="center" wrapText="1"/>
    </xf>
    <xf numFmtId="0" fontId="103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0" fillId="43" borderId="16" xfId="0" applyFont="1" applyFill="1" applyBorder="1" applyAlignment="1">
      <alignment horizontal="center" vertical="center" wrapText="1"/>
    </xf>
    <xf numFmtId="0" fontId="10" fillId="43" borderId="17" xfId="0" applyFont="1" applyFill="1" applyBorder="1" applyAlignment="1">
      <alignment horizontal="center" vertical="center" wrapText="1"/>
    </xf>
    <xf numFmtId="0" fontId="10" fillId="43" borderId="18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horizontal="center" vertical="center" wrapText="1"/>
    </xf>
    <xf numFmtId="0" fontId="109" fillId="0" borderId="10" xfId="0" applyFont="1" applyBorder="1" applyAlignment="1">
      <alignment wrapText="1"/>
    </xf>
    <xf numFmtId="0" fontId="10" fillId="41" borderId="16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44" borderId="10" xfId="0" applyFont="1" applyFill="1" applyBorder="1" applyAlignment="1">
      <alignment horizontal="center" vertical="center" wrapText="1"/>
    </xf>
    <xf numFmtId="0" fontId="110" fillId="0" borderId="10" xfId="0" applyFont="1" applyBorder="1" applyAlignment="1">
      <alignment wrapText="1"/>
    </xf>
    <xf numFmtId="0" fontId="12" fillId="41" borderId="13" xfId="0" applyFont="1" applyFill="1" applyBorder="1" applyAlignment="1">
      <alignment horizontal="left" vertical="center" wrapText="1"/>
    </xf>
    <xf numFmtId="0" fontId="12" fillId="41" borderId="15" xfId="0" applyFont="1" applyFill="1" applyBorder="1" applyAlignment="1">
      <alignment horizontal="left" vertical="center" wrapText="1"/>
    </xf>
    <xf numFmtId="0" fontId="12" fillId="41" borderId="14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vertical="center" wrapText="1"/>
    </xf>
    <xf numFmtId="0" fontId="10" fillId="40" borderId="10" xfId="0" applyFont="1" applyFill="1" applyBorder="1" applyAlignment="1">
      <alignment horizontal="left" vertical="center" wrapText="1"/>
    </xf>
    <xf numFmtId="0" fontId="43" fillId="40" borderId="10" xfId="0" applyFont="1" applyFill="1" applyBorder="1" applyAlignment="1">
      <alignment horizontal="left" vertical="center" wrapText="1"/>
    </xf>
    <xf numFmtId="0" fontId="43" fillId="4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12" fillId="41" borderId="10" xfId="0" applyFont="1" applyFill="1" applyBorder="1" applyAlignment="1">
      <alignment horizontal="left" vertical="center" wrapText="1"/>
    </xf>
    <xf numFmtId="0" fontId="0" fillId="41" borderId="10" xfId="0" applyFill="1" applyBorder="1" applyAlignment="1">
      <alignment horizontal="left" vertical="center" wrapText="1"/>
    </xf>
    <xf numFmtId="0" fontId="0" fillId="41" borderId="10" xfId="0" applyFill="1" applyBorder="1" applyAlignment="1">
      <alignment vertical="center" wrapText="1"/>
    </xf>
    <xf numFmtId="0" fontId="10" fillId="41" borderId="10" xfId="0" applyFont="1" applyFill="1" applyBorder="1" applyAlignment="1">
      <alignment horizontal="left" vertical="center" wrapText="1"/>
    </xf>
    <xf numFmtId="0" fontId="43" fillId="41" borderId="10" xfId="0" applyFont="1" applyFill="1" applyBorder="1" applyAlignment="1">
      <alignment horizontal="left" vertical="center" wrapText="1"/>
    </xf>
    <xf numFmtId="0" fontId="43" fillId="41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left" vertical="center" wrapText="1"/>
    </xf>
    <xf numFmtId="0" fontId="0" fillId="7" borderId="10" xfId="0" applyFill="1" applyBorder="1" applyAlignment="1">
      <alignment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3" xfId="59"/>
    <cellStyle name="Обычный 4" xfId="60"/>
    <cellStyle name="Обычный 5" xfId="61"/>
    <cellStyle name="Обычный 5 2" xfId="62"/>
    <cellStyle name="Обычный 5 3" xfId="63"/>
    <cellStyle name="Обычный 5 3 2" xfId="64"/>
    <cellStyle name="Обычный 5 3 2 2" xfId="65"/>
    <cellStyle name="Обычный 5 4" xfId="66"/>
    <cellStyle name="Обычный 5 5" xfId="67"/>
    <cellStyle name="Обычный 5 5 2" xfId="68"/>
    <cellStyle name="Обычный 6" xfId="69"/>
    <cellStyle name="Обычный 6 2" xfId="70"/>
    <cellStyle name="Обычный 6 2 2" xfId="71"/>
    <cellStyle name="Обычный 6 2 3" xfId="72"/>
    <cellStyle name="Обычный 6 2 3 2" xfId="73"/>
    <cellStyle name="Обычный 6 2 3 3" xfId="74"/>
    <cellStyle name="Обычный 6 2 4" xfId="75"/>
    <cellStyle name="Обычный 6 3" xfId="76"/>
    <cellStyle name="Обычный 7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2 2" xfId="88"/>
    <cellStyle name="Финансовый 2 3" xfId="89"/>
    <cellStyle name="Финансовый 2 4" xfId="90"/>
    <cellStyle name="Финансовый 2 4 2" xfId="91"/>
    <cellStyle name="Финансовый 2 4 2 2" xfId="92"/>
    <cellStyle name="Финансовый 2 5" xfId="93"/>
    <cellStyle name="Финансовый 2 5 2" xfId="94"/>
    <cellStyle name="Финансовый 3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zoomScale="60" zoomScaleNormal="60" zoomScalePageLayoutView="0" workbookViewId="0" topLeftCell="A1">
      <selection activeCell="H81" sqref="H81"/>
    </sheetView>
  </sheetViews>
  <sheetFormatPr defaultColWidth="9.140625" defaultRowHeight="15"/>
  <cols>
    <col min="1" max="1" width="7.7109375" style="9" customWidth="1"/>
    <col min="2" max="2" width="9.8515625" style="9" customWidth="1"/>
    <col min="3" max="3" width="13.7109375" style="9" customWidth="1"/>
    <col min="4" max="4" width="30.7109375" style="9" customWidth="1"/>
    <col min="5" max="5" width="20.140625" style="9" customWidth="1"/>
    <col min="6" max="6" width="13.421875" style="10" customWidth="1"/>
    <col min="7" max="7" width="11.421875" style="9" customWidth="1"/>
    <col min="8" max="8" width="35.8515625" style="9" customWidth="1"/>
    <col min="9" max="9" width="11.7109375" style="7" customWidth="1"/>
    <col min="10" max="10" width="13.00390625" style="8" customWidth="1"/>
    <col min="11" max="11" width="14.8515625" style="8" customWidth="1"/>
    <col min="12" max="12" width="11.7109375" style="8" customWidth="1"/>
    <col min="13" max="13" width="14.140625" style="8" customWidth="1"/>
    <col min="14" max="14" width="14.00390625" style="8" customWidth="1"/>
    <col min="15" max="15" width="11.7109375" style="8" customWidth="1"/>
    <col min="16" max="16" width="12.421875" style="8" customWidth="1"/>
    <col min="17" max="17" width="17.00390625" style="8" customWidth="1"/>
    <col min="18" max="18" width="16.28125" style="8" customWidth="1"/>
    <col min="19" max="19" width="42.140625" style="8" customWidth="1"/>
    <col min="20" max="20" width="30.8515625" style="29" customWidth="1"/>
    <col min="21" max="16384" width="9.140625" style="8" customWidth="1"/>
  </cols>
  <sheetData>
    <row r="1" spans="1:20" s="2" customFormat="1" ht="23.25" customHeight="1">
      <c r="A1" s="162" t="s">
        <v>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  <c r="O1" s="164"/>
      <c r="P1" s="164"/>
      <c r="Q1" s="164"/>
      <c r="R1" s="164"/>
      <c r="S1" s="164"/>
      <c r="T1" s="164"/>
    </row>
    <row r="2" spans="1:22" s="2" customFormat="1" ht="23.25" customHeight="1">
      <c r="A2" s="165" t="s">
        <v>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67"/>
      <c r="T2" s="167"/>
      <c r="V2" s="4"/>
    </row>
    <row r="3" spans="1:22" s="2" customFormat="1" ht="33" customHeight="1">
      <c r="A3" s="168" t="s">
        <v>153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71"/>
      <c r="P3" s="171"/>
      <c r="Q3" s="171"/>
      <c r="R3" s="171"/>
      <c r="S3" s="171"/>
      <c r="T3" s="171"/>
      <c r="V3" s="3"/>
    </row>
    <row r="4" spans="1:22" s="2" customFormat="1" ht="24" customHeight="1">
      <c r="A4" s="162" t="s">
        <v>104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72"/>
      <c r="O4" s="171"/>
      <c r="P4" s="171"/>
      <c r="Q4" s="171"/>
      <c r="R4" s="171"/>
      <c r="S4" s="171"/>
      <c r="T4" s="171"/>
      <c r="V4" s="3"/>
    </row>
    <row r="5" spans="1:28" s="2" customFormat="1" ht="24" customHeight="1">
      <c r="A5" s="173" t="s">
        <v>154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76"/>
      <c r="P5" s="176"/>
      <c r="Q5" s="176"/>
      <c r="R5" s="176"/>
      <c r="S5" s="176"/>
      <c r="T5" s="177"/>
      <c r="V5" s="37"/>
      <c r="W5" s="8"/>
      <c r="X5" s="8"/>
      <c r="Y5" s="8"/>
      <c r="Z5" s="8"/>
      <c r="AA5" s="8"/>
      <c r="AB5" s="4"/>
    </row>
    <row r="6" spans="1:20" s="36" customFormat="1" ht="30" customHeight="1">
      <c r="A6" s="152" t="s">
        <v>91</v>
      </c>
      <c r="B6" s="153"/>
      <c r="C6" s="154"/>
      <c r="D6" s="178" t="s">
        <v>155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80"/>
    </row>
    <row r="7" spans="1:21" s="4" customFormat="1" ht="27.75" customHeight="1">
      <c r="A7" s="155" t="s">
        <v>1</v>
      </c>
      <c r="B7" s="160" t="s">
        <v>2</v>
      </c>
      <c r="C7" s="184" t="s">
        <v>9</v>
      </c>
      <c r="D7" s="150" t="s">
        <v>0</v>
      </c>
      <c r="E7" s="160" t="s">
        <v>10</v>
      </c>
      <c r="F7" s="150" t="s">
        <v>8</v>
      </c>
      <c r="G7" s="160" t="s">
        <v>12</v>
      </c>
      <c r="H7" s="150" t="s">
        <v>96</v>
      </c>
      <c r="I7" s="189" t="s">
        <v>13</v>
      </c>
      <c r="J7" s="158"/>
      <c r="K7" s="159"/>
      <c r="L7" s="157" t="s">
        <v>14</v>
      </c>
      <c r="M7" s="158"/>
      <c r="N7" s="159"/>
      <c r="O7" s="188" t="s">
        <v>15</v>
      </c>
      <c r="P7" s="158"/>
      <c r="Q7" s="159"/>
      <c r="R7" s="190" t="s">
        <v>11</v>
      </c>
      <c r="S7" s="186" t="s">
        <v>27</v>
      </c>
      <c r="T7" s="186" t="s">
        <v>17</v>
      </c>
      <c r="U7" s="3"/>
    </row>
    <row r="8" spans="1:20" s="3" customFormat="1" ht="30" customHeight="1">
      <c r="A8" s="156"/>
      <c r="B8" s="161"/>
      <c r="C8" s="185"/>
      <c r="D8" s="151"/>
      <c r="E8" s="161"/>
      <c r="F8" s="151"/>
      <c r="G8" s="161"/>
      <c r="H8" s="151"/>
      <c r="I8" s="11" t="s">
        <v>3</v>
      </c>
      <c r="J8" s="11" t="s">
        <v>26</v>
      </c>
      <c r="K8" s="11" t="s">
        <v>4</v>
      </c>
      <c r="L8" s="12" t="s">
        <v>3</v>
      </c>
      <c r="M8" s="12" t="s">
        <v>26</v>
      </c>
      <c r="N8" s="12" t="s">
        <v>4</v>
      </c>
      <c r="O8" s="13" t="s">
        <v>3</v>
      </c>
      <c r="P8" s="13" t="s">
        <v>26</v>
      </c>
      <c r="Q8" s="13" t="s">
        <v>4</v>
      </c>
      <c r="R8" s="191"/>
      <c r="S8" s="187"/>
      <c r="T8" s="187"/>
    </row>
    <row r="9" spans="1:20" s="3" customFormat="1" ht="51" customHeight="1">
      <c r="A9" s="17">
        <v>1</v>
      </c>
      <c r="B9" s="48">
        <v>1</v>
      </c>
      <c r="C9" s="54">
        <f>SUM(R9/F9)</f>
        <v>26.37434554973822</v>
      </c>
      <c r="D9" s="31" t="s">
        <v>78</v>
      </c>
      <c r="E9" s="16" t="s">
        <v>83</v>
      </c>
      <c r="F9" s="49">
        <v>38.2</v>
      </c>
      <c r="G9" s="19" t="s">
        <v>84</v>
      </c>
      <c r="H9" s="20" t="s">
        <v>82</v>
      </c>
      <c r="I9" s="50">
        <v>25</v>
      </c>
      <c r="J9" s="22">
        <v>13</v>
      </c>
      <c r="K9" s="45">
        <f>SUM(I9*J9)</f>
        <v>325</v>
      </c>
      <c r="L9" s="51">
        <v>25</v>
      </c>
      <c r="M9" s="24">
        <v>13</v>
      </c>
      <c r="N9" s="46">
        <f>SUM(L9*M9)</f>
        <v>325</v>
      </c>
      <c r="O9" s="52">
        <v>27.5</v>
      </c>
      <c r="P9" s="26">
        <v>13</v>
      </c>
      <c r="Q9" s="47">
        <f>SUM(O9*P9)</f>
        <v>357.5</v>
      </c>
      <c r="R9" s="34">
        <f>SUM(K9+N9+Q9)</f>
        <v>1007.5</v>
      </c>
      <c r="S9" s="5" t="s">
        <v>260</v>
      </c>
      <c r="T9" s="20" t="s">
        <v>43</v>
      </c>
    </row>
    <row r="10" spans="1:20" s="3" customFormat="1" ht="51" customHeight="1">
      <c r="A10" s="17">
        <v>2</v>
      </c>
      <c r="B10" s="48">
        <v>2</v>
      </c>
      <c r="C10" s="54">
        <f>SUM(R10/F10)</f>
        <v>21.149674620390456</v>
      </c>
      <c r="D10" s="31" t="s">
        <v>79</v>
      </c>
      <c r="E10" s="16" t="s">
        <v>268</v>
      </c>
      <c r="F10" s="49">
        <v>46.1</v>
      </c>
      <c r="G10" s="19" t="s">
        <v>85</v>
      </c>
      <c r="H10" s="20" t="s">
        <v>82</v>
      </c>
      <c r="I10" s="50">
        <v>25</v>
      </c>
      <c r="J10" s="22">
        <v>13</v>
      </c>
      <c r="K10" s="45">
        <f>SUM(I10*J10)</f>
        <v>325</v>
      </c>
      <c r="L10" s="51">
        <v>25</v>
      </c>
      <c r="M10" s="24">
        <v>13</v>
      </c>
      <c r="N10" s="46">
        <f>SUM(L10*M10)</f>
        <v>325</v>
      </c>
      <c r="O10" s="52">
        <v>25</v>
      </c>
      <c r="P10" s="26">
        <v>13</v>
      </c>
      <c r="Q10" s="47">
        <f>SUM(O10*P10)</f>
        <v>325</v>
      </c>
      <c r="R10" s="34">
        <f>SUM(K10+N10+Q10)</f>
        <v>975</v>
      </c>
      <c r="S10" s="5" t="s">
        <v>260</v>
      </c>
      <c r="T10" s="20" t="s">
        <v>43</v>
      </c>
    </row>
    <row r="11" spans="1:20" s="36" customFormat="1" ht="30" customHeight="1">
      <c r="A11" s="152" t="s">
        <v>91</v>
      </c>
      <c r="B11" s="153"/>
      <c r="C11" s="154"/>
      <c r="D11" s="178" t="s">
        <v>156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80"/>
    </row>
    <row r="12" spans="1:21" s="4" customFormat="1" ht="27.75" customHeight="1">
      <c r="A12" s="155" t="s">
        <v>1</v>
      </c>
      <c r="B12" s="160" t="s">
        <v>2</v>
      </c>
      <c r="C12" s="184" t="s">
        <v>9</v>
      </c>
      <c r="D12" s="150" t="s">
        <v>0</v>
      </c>
      <c r="E12" s="160" t="s">
        <v>10</v>
      </c>
      <c r="F12" s="150" t="s">
        <v>8</v>
      </c>
      <c r="G12" s="160" t="s">
        <v>12</v>
      </c>
      <c r="H12" s="150" t="s">
        <v>96</v>
      </c>
      <c r="I12" s="189" t="s">
        <v>13</v>
      </c>
      <c r="J12" s="158"/>
      <c r="K12" s="159"/>
      <c r="L12" s="157" t="s">
        <v>14</v>
      </c>
      <c r="M12" s="158"/>
      <c r="N12" s="159"/>
      <c r="O12" s="188" t="s">
        <v>15</v>
      </c>
      <c r="P12" s="158"/>
      <c r="Q12" s="159"/>
      <c r="R12" s="190" t="s">
        <v>11</v>
      </c>
      <c r="S12" s="186" t="s">
        <v>27</v>
      </c>
      <c r="T12" s="186" t="s">
        <v>17</v>
      </c>
      <c r="U12" s="3"/>
    </row>
    <row r="13" spans="1:20" s="3" customFormat="1" ht="30" customHeight="1">
      <c r="A13" s="156"/>
      <c r="B13" s="161"/>
      <c r="C13" s="185"/>
      <c r="D13" s="151"/>
      <c r="E13" s="161"/>
      <c r="F13" s="151"/>
      <c r="G13" s="161"/>
      <c r="H13" s="151"/>
      <c r="I13" s="11" t="s">
        <v>3</v>
      </c>
      <c r="J13" s="11" t="s">
        <v>26</v>
      </c>
      <c r="K13" s="11" t="s">
        <v>4</v>
      </c>
      <c r="L13" s="12" t="s">
        <v>3</v>
      </c>
      <c r="M13" s="12" t="s">
        <v>26</v>
      </c>
      <c r="N13" s="12" t="s">
        <v>4</v>
      </c>
      <c r="O13" s="13" t="s">
        <v>3</v>
      </c>
      <c r="P13" s="13" t="s">
        <v>26</v>
      </c>
      <c r="Q13" s="13" t="s">
        <v>4</v>
      </c>
      <c r="R13" s="191"/>
      <c r="S13" s="187"/>
      <c r="T13" s="187"/>
    </row>
    <row r="14" spans="1:20" s="3" customFormat="1" ht="51" customHeight="1">
      <c r="A14" s="17">
        <v>3</v>
      </c>
      <c r="B14" s="48">
        <v>1</v>
      </c>
      <c r="C14" s="54">
        <f>SUM(R14/F14)</f>
        <v>34.1796875</v>
      </c>
      <c r="D14" s="31" t="s">
        <v>100</v>
      </c>
      <c r="E14" s="16" t="s">
        <v>102</v>
      </c>
      <c r="F14" s="49">
        <v>64</v>
      </c>
      <c r="G14" s="19" t="s">
        <v>101</v>
      </c>
      <c r="H14" s="20" t="s">
        <v>243</v>
      </c>
      <c r="I14" s="50">
        <v>57.5</v>
      </c>
      <c r="J14" s="22">
        <v>13</v>
      </c>
      <c r="K14" s="45">
        <f>SUM(I14*J14)</f>
        <v>747.5</v>
      </c>
      <c r="L14" s="51">
        <v>60</v>
      </c>
      <c r="M14" s="24">
        <v>12</v>
      </c>
      <c r="N14" s="46">
        <f>SUM(L14*M14)</f>
        <v>720</v>
      </c>
      <c r="O14" s="52">
        <v>60</v>
      </c>
      <c r="P14" s="26">
        <v>12</v>
      </c>
      <c r="Q14" s="47">
        <f>SUM(O14*P14)</f>
        <v>720</v>
      </c>
      <c r="R14" s="34">
        <f>SUM(K14+N14+Q14)</f>
        <v>2187.5</v>
      </c>
      <c r="S14" s="5" t="s">
        <v>261</v>
      </c>
      <c r="T14" s="20" t="s">
        <v>168</v>
      </c>
    </row>
    <row r="15" spans="1:20" s="3" customFormat="1" ht="51" customHeight="1">
      <c r="A15" s="17">
        <v>4</v>
      </c>
      <c r="B15" s="48">
        <v>2</v>
      </c>
      <c r="C15" s="54">
        <f>SUM(R15/F15)</f>
        <v>20.38014783526927</v>
      </c>
      <c r="D15" s="31" t="s">
        <v>54</v>
      </c>
      <c r="E15" s="16" t="s">
        <v>67</v>
      </c>
      <c r="F15" s="49">
        <v>94.7</v>
      </c>
      <c r="G15" s="19" t="s">
        <v>74</v>
      </c>
      <c r="H15" s="20" t="s">
        <v>108</v>
      </c>
      <c r="I15" s="50">
        <v>52.5</v>
      </c>
      <c r="J15" s="22">
        <v>12</v>
      </c>
      <c r="K15" s="45">
        <f>SUM(I15*J15)</f>
        <v>630</v>
      </c>
      <c r="L15" s="51">
        <v>50</v>
      </c>
      <c r="M15" s="24">
        <v>13</v>
      </c>
      <c r="N15" s="46">
        <f>SUM(L15*M15)</f>
        <v>650</v>
      </c>
      <c r="O15" s="52">
        <v>50</v>
      </c>
      <c r="P15" s="26">
        <v>13</v>
      </c>
      <c r="Q15" s="47">
        <f>SUM(O15*P15)</f>
        <v>650</v>
      </c>
      <c r="R15" s="34">
        <f>SUM(K15+N15+Q15)</f>
        <v>1930</v>
      </c>
      <c r="S15" s="5" t="s">
        <v>262</v>
      </c>
      <c r="T15" s="20" t="s">
        <v>53</v>
      </c>
    </row>
    <row r="16" spans="1:20" s="3" customFormat="1" ht="51" customHeight="1">
      <c r="A16" s="17">
        <v>5</v>
      </c>
      <c r="B16" s="48">
        <v>3</v>
      </c>
      <c r="C16" s="54">
        <f>SUM(R16/F16)</f>
        <v>13.951395139513952</v>
      </c>
      <c r="D16" s="31" t="s">
        <v>80</v>
      </c>
      <c r="E16" s="16" t="s">
        <v>295</v>
      </c>
      <c r="F16" s="49">
        <v>111.1</v>
      </c>
      <c r="G16" s="19" t="s">
        <v>151</v>
      </c>
      <c r="H16" s="20" t="s">
        <v>244</v>
      </c>
      <c r="I16" s="50">
        <v>40</v>
      </c>
      <c r="J16" s="22">
        <v>13</v>
      </c>
      <c r="K16" s="45">
        <f>SUM(I16*J16)</f>
        <v>520</v>
      </c>
      <c r="L16" s="51">
        <v>42.5</v>
      </c>
      <c r="M16" s="24">
        <v>12</v>
      </c>
      <c r="N16" s="46">
        <f>SUM(L16*M16)</f>
        <v>510</v>
      </c>
      <c r="O16" s="52">
        <v>40</v>
      </c>
      <c r="P16" s="26">
        <v>13</v>
      </c>
      <c r="Q16" s="47">
        <f>SUM(O16*P16)</f>
        <v>520</v>
      </c>
      <c r="R16" s="34">
        <f>SUM(K16+N16+Q16)</f>
        <v>1550</v>
      </c>
      <c r="S16" s="5" t="s">
        <v>262</v>
      </c>
      <c r="T16" s="20" t="s">
        <v>43</v>
      </c>
    </row>
    <row r="17" spans="1:20" s="36" customFormat="1" ht="30" customHeight="1">
      <c r="A17" s="152" t="s">
        <v>91</v>
      </c>
      <c r="B17" s="153"/>
      <c r="C17" s="154"/>
      <c r="D17" s="178" t="s">
        <v>157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80"/>
    </row>
    <row r="18" spans="1:21" s="4" customFormat="1" ht="27.75" customHeight="1">
      <c r="A18" s="155" t="s">
        <v>1</v>
      </c>
      <c r="B18" s="160" t="s">
        <v>2</v>
      </c>
      <c r="C18" s="184" t="s">
        <v>9</v>
      </c>
      <c r="D18" s="150" t="s">
        <v>0</v>
      </c>
      <c r="E18" s="160" t="s">
        <v>10</v>
      </c>
      <c r="F18" s="150" t="s">
        <v>8</v>
      </c>
      <c r="G18" s="160" t="s">
        <v>12</v>
      </c>
      <c r="H18" s="150" t="s">
        <v>96</v>
      </c>
      <c r="I18" s="189" t="s">
        <v>13</v>
      </c>
      <c r="J18" s="158"/>
      <c r="K18" s="159"/>
      <c r="L18" s="157" t="s">
        <v>14</v>
      </c>
      <c r="M18" s="158"/>
      <c r="N18" s="159"/>
      <c r="O18" s="188" t="s">
        <v>15</v>
      </c>
      <c r="P18" s="158"/>
      <c r="Q18" s="159"/>
      <c r="R18" s="190" t="s">
        <v>11</v>
      </c>
      <c r="S18" s="186" t="s">
        <v>27</v>
      </c>
      <c r="T18" s="186" t="s">
        <v>17</v>
      </c>
      <c r="U18" s="3"/>
    </row>
    <row r="19" spans="1:20" s="3" customFormat="1" ht="30" customHeight="1">
      <c r="A19" s="156"/>
      <c r="B19" s="161"/>
      <c r="C19" s="185"/>
      <c r="D19" s="151"/>
      <c r="E19" s="161"/>
      <c r="F19" s="151"/>
      <c r="G19" s="161"/>
      <c r="H19" s="151"/>
      <c r="I19" s="11" t="s">
        <v>3</v>
      </c>
      <c r="J19" s="11" t="s">
        <v>26</v>
      </c>
      <c r="K19" s="11" t="s">
        <v>4</v>
      </c>
      <c r="L19" s="12" t="s">
        <v>3</v>
      </c>
      <c r="M19" s="12" t="s">
        <v>26</v>
      </c>
      <c r="N19" s="12" t="s">
        <v>4</v>
      </c>
      <c r="O19" s="13" t="s">
        <v>3</v>
      </c>
      <c r="P19" s="13" t="s">
        <v>26</v>
      </c>
      <c r="Q19" s="13" t="s">
        <v>4</v>
      </c>
      <c r="R19" s="191"/>
      <c r="S19" s="187"/>
      <c r="T19" s="187"/>
    </row>
    <row r="20" spans="1:20" s="3" customFormat="1" ht="51" customHeight="1">
      <c r="A20" s="17">
        <v>6</v>
      </c>
      <c r="B20" s="48">
        <v>1</v>
      </c>
      <c r="C20" s="54">
        <f>SUM(R20/F20)</f>
        <v>31.180811808118083</v>
      </c>
      <c r="D20" s="31" t="s">
        <v>52</v>
      </c>
      <c r="E20" s="16" t="s">
        <v>65</v>
      </c>
      <c r="F20" s="49">
        <v>81.3</v>
      </c>
      <c r="G20" s="19" t="s">
        <v>66</v>
      </c>
      <c r="H20" s="20" t="s">
        <v>108</v>
      </c>
      <c r="I20" s="50">
        <v>65</v>
      </c>
      <c r="J20" s="22">
        <v>13</v>
      </c>
      <c r="K20" s="45">
        <f>SUM(I20*J20)</f>
        <v>845</v>
      </c>
      <c r="L20" s="51">
        <v>65</v>
      </c>
      <c r="M20" s="24">
        <v>13</v>
      </c>
      <c r="N20" s="46">
        <f>SUM(L20*M20)</f>
        <v>845</v>
      </c>
      <c r="O20" s="52">
        <v>65</v>
      </c>
      <c r="P20" s="26">
        <v>13</v>
      </c>
      <c r="Q20" s="47">
        <f>SUM(O20*P20)</f>
        <v>845</v>
      </c>
      <c r="R20" s="34">
        <f>SUM(K20+N20+Q20)</f>
        <v>2535</v>
      </c>
      <c r="S20" s="5" t="s">
        <v>261</v>
      </c>
      <c r="T20" s="20" t="s">
        <v>53</v>
      </c>
    </row>
    <row r="21" spans="1:20" s="3" customFormat="1" ht="51" customHeight="1">
      <c r="A21" s="17">
        <v>7</v>
      </c>
      <c r="B21" s="48">
        <v>2</v>
      </c>
      <c r="C21" s="54">
        <f>SUM(R21/F21)</f>
        <v>21.73105497771174</v>
      </c>
      <c r="D21" s="31" t="s">
        <v>196</v>
      </c>
      <c r="E21" s="16" t="s">
        <v>200</v>
      </c>
      <c r="F21" s="49">
        <v>67.3</v>
      </c>
      <c r="G21" s="19" t="s">
        <v>269</v>
      </c>
      <c r="H21" s="20" t="s">
        <v>108</v>
      </c>
      <c r="I21" s="50">
        <v>37.5</v>
      </c>
      <c r="J21" s="22">
        <v>13</v>
      </c>
      <c r="K21" s="45">
        <f>SUM(I21*J21)</f>
        <v>487.5</v>
      </c>
      <c r="L21" s="51">
        <v>37.5</v>
      </c>
      <c r="M21" s="24">
        <v>13</v>
      </c>
      <c r="N21" s="46">
        <f>SUM(L21*M21)</f>
        <v>487.5</v>
      </c>
      <c r="O21" s="52">
        <v>37.5</v>
      </c>
      <c r="P21" s="26">
        <v>13</v>
      </c>
      <c r="Q21" s="47">
        <f>SUM(O21*P21)</f>
        <v>487.5</v>
      </c>
      <c r="R21" s="34">
        <f>SUM(K21+N21+Q21)</f>
        <v>1462.5</v>
      </c>
      <c r="S21" s="5" t="s">
        <v>262</v>
      </c>
      <c r="T21" s="20" t="s">
        <v>53</v>
      </c>
    </row>
    <row r="22" spans="1:20" s="36" customFormat="1" ht="30" customHeight="1">
      <c r="A22" s="152" t="s">
        <v>91</v>
      </c>
      <c r="B22" s="153"/>
      <c r="C22" s="154"/>
      <c r="D22" s="178" t="s">
        <v>158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80"/>
    </row>
    <row r="23" spans="1:26" s="4" customFormat="1" ht="27.75" customHeight="1">
      <c r="A23" s="155" t="s">
        <v>1</v>
      </c>
      <c r="B23" s="160" t="s">
        <v>2</v>
      </c>
      <c r="C23" s="184" t="s">
        <v>9</v>
      </c>
      <c r="D23" s="150" t="s">
        <v>0</v>
      </c>
      <c r="E23" s="160" t="s">
        <v>10</v>
      </c>
      <c r="F23" s="150" t="s">
        <v>8</v>
      </c>
      <c r="G23" s="160" t="s">
        <v>12</v>
      </c>
      <c r="H23" s="150" t="s">
        <v>96</v>
      </c>
      <c r="I23" s="189" t="s">
        <v>13</v>
      </c>
      <c r="J23" s="158"/>
      <c r="K23" s="159"/>
      <c r="L23" s="157" t="s">
        <v>14</v>
      </c>
      <c r="M23" s="158"/>
      <c r="N23" s="159"/>
      <c r="O23" s="188" t="s">
        <v>15</v>
      </c>
      <c r="P23" s="158"/>
      <c r="Q23" s="159"/>
      <c r="R23" s="190" t="s">
        <v>11</v>
      </c>
      <c r="S23" s="186" t="s">
        <v>27</v>
      </c>
      <c r="T23" s="186" t="s">
        <v>17</v>
      </c>
      <c r="U23" s="3"/>
      <c r="V23" s="3"/>
      <c r="W23" s="3"/>
      <c r="X23" s="3"/>
      <c r="Y23" s="3"/>
      <c r="Z23" s="3"/>
    </row>
    <row r="24" spans="1:20" s="3" customFormat="1" ht="30" customHeight="1">
      <c r="A24" s="156"/>
      <c r="B24" s="161"/>
      <c r="C24" s="185"/>
      <c r="D24" s="151"/>
      <c r="E24" s="161"/>
      <c r="F24" s="151"/>
      <c r="G24" s="161"/>
      <c r="H24" s="151"/>
      <c r="I24" s="11" t="s">
        <v>3</v>
      </c>
      <c r="J24" s="11" t="s">
        <v>26</v>
      </c>
      <c r="K24" s="11" t="s">
        <v>4</v>
      </c>
      <c r="L24" s="12" t="s">
        <v>3</v>
      </c>
      <c r="M24" s="12" t="s">
        <v>26</v>
      </c>
      <c r="N24" s="12" t="s">
        <v>4</v>
      </c>
      <c r="O24" s="13" t="s">
        <v>3</v>
      </c>
      <c r="P24" s="13" t="s">
        <v>26</v>
      </c>
      <c r="Q24" s="13" t="s">
        <v>4</v>
      </c>
      <c r="R24" s="191"/>
      <c r="S24" s="187"/>
      <c r="T24" s="187"/>
    </row>
    <row r="25" spans="1:20" s="3" customFormat="1" ht="51" customHeight="1">
      <c r="A25" s="17">
        <v>8</v>
      </c>
      <c r="B25" s="48">
        <v>1</v>
      </c>
      <c r="C25" s="54">
        <f>SUM(R25/F25)</f>
        <v>78.97196261682242</v>
      </c>
      <c r="D25" s="31" t="s">
        <v>46</v>
      </c>
      <c r="E25" s="16" t="s">
        <v>296</v>
      </c>
      <c r="F25" s="49">
        <v>32.1</v>
      </c>
      <c r="G25" s="19" t="s">
        <v>56</v>
      </c>
      <c r="H25" s="20" t="s">
        <v>55</v>
      </c>
      <c r="I25" s="55">
        <v>65</v>
      </c>
      <c r="J25" s="56">
        <v>13</v>
      </c>
      <c r="K25" s="45">
        <f>SUM(I25*J25)</f>
        <v>845</v>
      </c>
      <c r="L25" s="51">
        <v>65</v>
      </c>
      <c r="M25" s="24">
        <v>13</v>
      </c>
      <c r="N25" s="46">
        <f>SUM(L25*M25)</f>
        <v>845</v>
      </c>
      <c r="O25" s="52">
        <v>65</v>
      </c>
      <c r="P25" s="26">
        <v>13</v>
      </c>
      <c r="Q25" s="47">
        <f>SUM(O25*P25)</f>
        <v>845</v>
      </c>
      <c r="R25" s="57">
        <f>SUM(K25+N25+Q25)</f>
        <v>2535</v>
      </c>
      <c r="S25" s="58" t="s">
        <v>263</v>
      </c>
      <c r="T25" s="20" t="s">
        <v>53</v>
      </c>
    </row>
    <row r="26" spans="1:20" s="3" customFormat="1" ht="51" customHeight="1">
      <c r="A26" s="17">
        <v>9</v>
      </c>
      <c r="B26" s="48">
        <v>2</v>
      </c>
      <c r="C26" s="54">
        <f>SUM(R26/F26)</f>
        <v>56.495327102803735</v>
      </c>
      <c r="D26" s="31" t="s">
        <v>59</v>
      </c>
      <c r="E26" s="16" t="s">
        <v>68</v>
      </c>
      <c r="F26" s="49">
        <v>53.5</v>
      </c>
      <c r="G26" s="19" t="s">
        <v>60</v>
      </c>
      <c r="H26" s="20" t="s">
        <v>61</v>
      </c>
      <c r="I26" s="50">
        <v>77.5</v>
      </c>
      <c r="J26" s="22">
        <v>13</v>
      </c>
      <c r="K26" s="45">
        <f>SUM(I26*J26)</f>
        <v>1007.5</v>
      </c>
      <c r="L26" s="51">
        <v>77.5</v>
      </c>
      <c r="M26" s="24">
        <v>13</v>
      </c>
      <c r="N26" s="46">
        <f>SUM(L26*M26)</f>
        <v>1007.5</v>
      </c>
      <c r="O26" s="52">
        <v>77.5</v>
      </c>
      <c r="P26" s="26">
        <v>13</v>
      </c>
      <c r="Q26" s="47">
        <f>SUM(O26*P26)</f>
        <v>1007.5</v>
      </c>
      <c r="R26" s="34">
        <f>SUM(K26+N26+Q26)</f>
        <v>3022.5</v>
      </c>
      <c r="S26" s="5" t="s">
        <v>264</v>
      </c>
      <c r="T26" s="20" t="s">
        <v>48</v>
      </c>
    </row>
    <row r="27" spans="1:20" s="3" customFormat="1" ht="51" customHeight="1">
      <c r="A27" s="17">
        <v>10</v>
      </c>
      <c r="B27" s="48">
        <v>3</v>
      </c>
      <c r="C27" s="54">
        <f>SUM(R27/F27)</f>
        <v>34.296724470134876</v>
      </c>
      <c r="D27" s="31" t="s">
        <v>87</v>
      </c>
      <c r="E27" s="16" t="s">
        <v>88</v>
      </c>
      <c r="F27" s="49">
        <v>51.9</v>
      </c>
      <c r="G27" s="19" t="s">
        <v>90</v>
      </c>
      <c r="H27" s="20" t="s">
        <v>89</v>
      </c>
      <c r="I27" s="50">
        <v>52.5</v>
      </c>
      <c r="J27" s="22">
        <v>12</v>
      </c>
      <c r="K27" s="45">
        <f>SUM(I27*J27)</f>
        <v>630</v>
      </c>
      <c r="L27" s="51">
        <v>50</v>
      </c>
      <c r="M27" s="24">
        <v>13</v>
      </c>
      <c r="N27" s="46">
        <f>SUM(L27*M27)</f>
        <v>650</v>
      </c>
      <c r="O27" s="52">
        <v>50</v>
      </c>
      <c r="P27" s="26">
        <v>10</v>
      </c>
      <c r="Q27" s="47">
        <f>SUM(O27*P27)</f>
        <v>500</v>
      </c>
      <c r="R27" s="34">
        <f>SUM(K27+N27+Q27)</f>
        <v>1780</v>
      </c>
      <c r="S27" s="5" t="s">
        <v>262</v>
      </c>
      <c r="T27" s="20" t="s">
        <v>245</v>
      </c>
    </row>
    <row r="28" spans="1:20" s="36" customFormat="1" ht="30" customHeight="1">
      <c r="A28" s="152" t="s">
        <v>91</v>
      </c>
      <c r="B28" s="153"/>
      <c r="C28" s="154"/>
      <c r="D28" s="181" t="s">
        <v>159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3"/>
    </row>
    <row r="29" spans="1:26" s="4" customFormat="1" ht="27.75" customHeight="1">
      <c r="A29" s="155" t="s">
        <v>1</v>
      </c>
      <c r="B29" s="160" t="s">
        <v>2</v>
      </c>
      <c r="C29" s="155" t="s">
        <v>9</v>
      </c>
      <c r="D29" s="150" t="s">
        <v>0</v>
      </c>
      <c r="E29" s="160" t="s">
        <v>10</v>
      </c>
      <c r="F29" s="150" t="s">
        <v>8</v>
      </c>
      <c r="G29" s="160" t="s">
        <v>12</v>
      </c>
      <c r="H29" s="150" t="s">
        <v>96</v>
      </c>
      <c r="I29" s="189" t="s">
        <v>13</v>
      </c>
      <c r="J29" s="158"/>
      <c r="K29" s="159"/>
      <c r="L29" s="157" t="s">
        <v>14</v>
      </c>
      <c r="M29" s="158"/>
      <c r="N29" s="159"/>
      <c r="O29" s="188" t="s">
        <v>15</v>
      </c>
      <c r="P29" s="158"/>
      <c r="Q29" s="159"/>
      <c r="R29" s="192" t="s">
        <v>11</v>
      </c>
      <c r="S29" s="186" t="s">
        <v>27</v>
      </c>
      <c r="T29" s="186" t="s">
        <v>17</v>
      </c>
      <c r="U29" s="3"/>
      <c r="V29" s="3"/>
      <c r="W29" s="3"/>
      <c r="X29" s="3"/>
      <c r="Y29" s="3"/>
      <c r="Z29" s="3"/>
    </row>
    <row r="30" spans="1:20" s="3" customFormat="1" ht="30" customHeight="1">
      <c r="A30" s="156"/>
      <c r="B30" s="161"/>
      <c r="C30" s="156"/>
      <c r="D30" s="151"/>
      <c r="E30" s="161"/>
      <c r="F30" s="151"/>
      <c r="G30" s="161"/>
      <c r="H30" s="151"/>
      <c r="I30" s="11" t="s">
        <v>3</v>
      </c>
      <c r="J30" s="11" t="s">
        <v>26</v>
      </c>
      <c r="K30" s="11" t="s">
        <v>4</v>
      </c>
      <c r="L30" s="12" t="s">
        <v>3</v>
      </c>
      <c r="M30" s="12" t="s">
        <v>26</v>
      </c>
      <c r="N30" s="12" t="s">
        <v>4</v>
      </c>
      <c r="O30" s="13" t="s">
        <v>3</v>
      </c>
      <c r="P30" s="13" t="s">
        <v>26</v>
      </c>
      <c r="Q30" s="13" t="s">
        <v>4</v>
      </c>
      <c r="R30" s="193"/>
      <c r="S30" s="187"/>
      <c r="T30" s="187"/>
    </row>
    <row r="31" spans="1:20" s="3" customFormat="1" ht="51" customHeight="1">
      <c r="A31" s="17">
        <v>11</v>
      </c>
      <c r="B31" s="48">
        <v>1</v>
      </c>
      <c r="C31" s="27">
        <f>SUM(R31/F31)</f>
        <v>55.793991416309005</v>
      </c>
      <c r="D31" s="31" t="s">
        <v>177</v>
      </c>
      <c r="E31" s="16" t="s">
        <v>178</v>
      </c>
      <c r="F31" s="49">
        <v>69.9</v>
      </c>
      <c r="G31" s="19" t="s">
        <v>180</v>
      </c>
      <c r="H31" s="20" t="s">
        <v>179</v>
      </c>
      <c r="I31" s="50">
        <v>100</v>
      </c>
      <c r="J31" s="22">
        <v>13</v>
      </c>
      <c r="K31" s="45">
        <f>SUM(I31*J31)</f>
        <v>1300</v>
      </c>
      <c r="L31" s="51">
        <v>100</v>
      </c>
      <c r="M31" s="24">
        <v>13</v>
      </c>
      <c r="N31" s="46">
        <f>SUM(L31*M31)</f>
        <v>1300</v>
      </c>
      <c r="O31" s="52">
        <v>100</v>
      </c>
      <c r="P31" s="26">
        <v>13</v>
      </c>
      <c r="Q31" s="47">
        <f>SUM(O31*P31)</f>
        <v>1300</v>
      </c>
      <c r="R31" s="53">
        <f>SUM(K31+N31+Q31)</f>
        <v>3900</v>
      </c>
      <c r="S31" s="5" t="s">
        <v>264</v>
      </c>
      <c r="T31" s="20" t="s">
        <v>246</v>
      </c>
    </row>
    <row r="32" spans="1:20" s="3" customFormat="1" ht="51" customHeight="1">
      <c r="A32" s="17">
        <v>12</v>
      </c>
      <c r="B32" s="48">
        <v>2</v>
      </c>
      <c r="C32" s="27">
        <f>SUM(R32/F32)</f>
        <v>39.097744360902254</v>
      </c>
      <c r="D32" s="31" t="s">
        <v>49</v>
      </c>
      <c r="E32" s="16" t="s">
        <v>62</v>
      </c>
      <c r="F32" s="49">
        <v>66.5</v>
      </c>
      <c r="G32" s="19" t="s">
        <v>63</v>
      </c>
      <c r="H32" s="20" t="s">
        <v>95</v>
      </c>
      <c r="I32" s="50">
        <v>65</v>
      </c>
      <c r="J32" s="22">
        <v>13</v>
      </c>
      <c r="K32" s="45">
        <f>SUM(I32*J32)</f>
        <v>845</v>
      </c>
      <c r="L32" s="51">
        <v>67.5</v>
      </c>
      <c r="M32" s="24">
        <v>13</v>
      </c>
      <c r="N32" s="46">
        <f>SUM(L32*M32)</f>
        <v>877.5</v>
      </c>
      <c r="O32" s="52">
        <v>67.5</v>
      </c>
      <c r="P32" s="26">
        <v>13</v>
      </c>
      <c r="Q32" s="47">
        <f>SUM(O32*P32)</f>
        <v>877.5</v>
      </c>
      <c r="R32" s="53">
        <f>SUM(K32+N32+Q32)</f>
        <v>2600</v>
      </c>
      <c r="S32" s="5" t="s">
        <v>260</v>
      </c>
      <c r="T32" s="20" t="s">
        <v>53</v>
      </c>
    </row>
    <row r="33" spans="1:20" s="3" customFormat="1" ht="51" customHeight="1">
      <c r="A33" s="17">
        <v>13</v>
      </c>
      <c r="B33" s="48">
        <v>3</v>
      </c>
      <c r="C33" s="27">
        <f>SUM(R33/F33)</f>
        <v>35.50451807228915</v>
      </c>
      <c r="D33" s="31" t="s">
        <v>209</v>
      </c>
      <c r="E33" s="16" t="s">
        <v>210</v>
      </c>
      <c r="F33" s="49">
        <v>66.4</v>
      </c>
      <c r="G33" s="19" t="s">
        <v>211</v>
      </c>
      <c r="H33" s="20" t="s">
        <v>95</v>
      </c>
      <c r="I33" s="50">
        <v>65</v>
      </c>
      <c r="J33" s="22">
        <v>13</v>
      </c>
      <c r="K33" s="45">
        <f>SUM(I33*J33)</f>
        <v>845</v>
      </c>
      <c r="L33" s="51">
        <v>70</v>
      </c>
      <c r="M33" s="24">
        <v>11</v>
      </c>
      <c r="N33" s="46">
        <f>SUM(L33*M33)</f>
        <v>770</v>
      </c>
      <c r="O33" s="52">
        <v>67.5</v>
      </c>
      <c r="P33" s="26">
        <v>11</v>
      </c>
      <c r="Q33" s="47">
        <f>SUM(O33*P33)</f>
        <v>742.5</v>
      </c>
      <c r="R33" s="53">
        <f>SUM(K33+N33+Q33)</f>
        <v>2357.5</v>
      </c>
      <c r="S33" s="5" t="s">
        <v>260</v>
      </c>
      <c r="T33" s="20" t="s">
        <v>28</v>
      </c>
    </row>
    <row r="34" spans="1:20" s="36" customFormat="1" ht="30" customHeight="1">
      <c r="A34" s="152" t="s">
        <v>91</v>
      </c>
      <c r="B34" s="153"/>
      <c r="C34" s="154"/>
      <c r="D34" s="181" t="s">
        <v>160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3"/>
    </row>
    <row r="35" spans="1:26" s="4" customFormat="1" ht="27.75" customHeight="1">
      <c r="A35" s="155" t="s">
        <v>1</v>
      </c>
      <c r="B35" s="160" t="s">
        <v>2</v>
      </c>
      <c r="C35" s="155" t="s">
        <v>9</v>
      </c>
      <c r="D35" s="150" t="s">
        <v>0</v>
      </c>
      <c r="E35" s="160" t="s">
        <v>10</v>
      </c>
      <c r="F35" s="150" t="s">
        <v>8</v>
      </c>
      <c r="G35" s="160" t="s">
        <v>12</v>
      </c>
      <c r="H35" s="150" t="s">
        <v>96</v>
      </c>
      <c r="I35" s="189" t="s">
        <v>13</v>
      </c>
      <c r="J35" s="158"/>
      <c r="K35" s="159"/>
      <c r="L35" s="157" t="s">
        <v>14</v>
      </c>
      <c r="M35" s="158"/>
      <c r="N35" s="159"/>
      <c r="O35" s="188" t="s">
        <v>15</v>
      </c>
      <c r="P35" s="158"/>
      <c r="Q35" s="159"/>
      <c r="R35" s="192" t="s">
        <v>11</v>
      </c>
      <c r="S35" s="186" t="s">
        <v>27</v>
      </c>
      <c r="T35" s="186" t="s">
        <v>17</v>
      </c>
      <c r="U35" s="3"/>
      <c r="V35" s="3"/>
      <c r="W35" s="3"/>
      <c r="X35" s="3"/>
      <c r="Y35" s="3"/>
      <c r="Z35" s="3"/>
    </row>
    <row r="36" spans="1:20" s="3" customFormat="1" ht="30" customHeight="1">
      <c r="A36" s="156"/>
      <c r="B36" s="161"/>
      <c r="C36" s="156"/>
      <c r="D36" s="151"/>
      <c r="E36" s="161"/>
      <c r="F36" s="151"/>
      <c r="G36" s="161"/>
      <c r="H36" s="151"/>
      <c r="I36" s="11" t="s">
        <v>3</v>
      </c>
      <c r="J36" s="11" t="s">
        <v>26</v>
      </c>
      <c r="K36" s="11" t="s">
        <v>4</v>
      </c>
      <c r="L36" s="12" t="s">
        <v>3</v>
      </c>
      <c r="M36" s="12" t="s">
        <v>26</v>
      </c>
      <c r="N36" s="12" t="s">
        <v>4</v>
      </c>
      <c r="O36" s="13" t="s">
        <v>3</v>
      </c>
      <c r="P36" s="13" t="s">
        <v>26</v>
      </c>
      <c r="Q36" s="13" t="s">
        <v>4</v>
      </c>
      <c r="R36" s="193"/>
      <c r="S36" s="187"/>
      <c r="T36" s="187"/>
    </row>
    <row r="37" spans="1:20" s="3" customFormat="1" ht="51" customHeight="1">
      <c r="A37" s="17">
        <v>14</v>
      </c>
      <c r="B37" s="48">
        <v>1</v>
      </c>
      <c r="C37" s="27">
        <f>SUM(R37/F37)</f>
        <v>45.045336787564764</v>
      </c>
      <c r="D37" s="31" t="s">
        <v>50</v>
      </c>
      <c r="E37" s="16" t="s">
        <v>69</v>
      </c>
      <c r="F37" s="49">
        <v>77.2</v>
      </c>
      <c r="G37" s="19" t="s">
        <v>64</v>
      </c>
      <c r="H37" s="20" t="s">
        <v>247</v>
      </c>
      <c r="I37" s="50">
        <v>90</v>
      </c>
      <c r="J37" s="22">
        <v>13</v>
      </c>
      <c r="K37" s="45">
        <f>SUM(I37*J37)</f>
        <v>1170</v>
      </c>
      <c r="L37" s="51">
        <v>90</v>
      </c>
      <c r="M37" s="24">
        <v>13</v>
      </c>
      <c r="N37" s="46">
        <f>SUM(L37*M37)</f>
        <v>1170</v>
      </c>
      <c r="O37" s="52">
        <v>87.5</v>
      </c>
      <c r="P37" s="26">
        <v>13</v>
      </c>
      <c r="Q37" s="47">
        <f>SUM(O37*P37)</f>
        <v>1137.5</v>
      </c>
      <c r="R37" s="53">
        <f>SUM(K37+N37+Q37)</f>
        <v>3477.5</v>
      </c>
      <c r="S37" s="5" t="s">
        <v>265</v>
      </c>
      <c r="T37" s="20" t="s">
        <v>53</v>
      </c>
    </row>
    <row r="38" spans="1:20" s="3" customFormat="1" ht="51" customHeight="1">
      <c r="A38" s="17">
        <v>15</v>
      </c>
      <c r="B38" s="48">
        <v>2</v>
      </c>
      <c r="C38" s="27">
        <f>SUM(R38/F38)</f>
        <v>32.951388888888886</v>
      </c>
      <c r="D38" s="31" t="s">
        <v>97</v>
      </c>
      <c r="E38" s="16" t="s">
        <v>99</v>
      </c>
      <c r="F38" s="49">
        <v>72</v>
      </c>
      <c r="G38" s="19" t="s">
        <v>98</v>
      </c>
      <c r="H38" s="20" t="s">
        <v>33</v>
      </c>
      <c r="I38" s="50">
        <v>90</v>
      </c>
      <c r="J38" s="22">
        <v>13</v>
      </c>
      <c r="K38" s="45">
        <f>SUM(I38*J38)</f>
        <v>1170</v>
      </c>
      <c r="L38" s="51">
        <v>92.5</v>
      </c>
      <c r="M38" s="24">
        <v>13</v>
      </c>
      <c r="N38" s="46">
        <f>SUM(L38*M38)</f>
        <v>1202.5</v>
      </c>
      <c r="O38" s="52">
        <v>90</v>
      </c>
      <c r="P38" s="26" t="s">
        <v>237</v>
      </c>
      <c r="Q38" s="47">
        <v>0</v>
      </c>
      <c r="R38" s="53">
        <f>SUM(K38+N38+Q38)</f>
        <v>2372.5</v>
      </c>
      <c r="S38" s="5" t="s">
        <v>262</v>
      </c>
      <c r="T38" s="20" t="s">
        <v>185</v>
      </c>
    </row>
    <row r="39" spans="1:20" s="36" customFormat="1" ht="30" customHeight="1">
      <c r="A39" s="152" t="s">
        <v>91</v>
      </c>
      <c r="B39" s="153"/>
      <c r="C39" s="154"/>
      <c r="D39" s="178" t="s">
        <v>161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80"/>
    </row>
    <row r="40" spans="1:26" s="4" customFormat="1" ht="27.75" customHeight="1">
      <c r="A40" s="155" t="s">
        <v>1</v>
      </c>
      <c r="B40" s="160" t="s">
        <v>2</v>
      </c>
      <c r="C40" s="184" t="s">
        <v>9</v>
      </c>
      <c r="D40" s="150" t="s">
        <v>0</v>
      </c>
      <c r="E40" s="160" t="s">
        <v>10</v>
      </c>
      <c r="F40" s="150" t="s">
        <v>8</v>
      </c>
      <c r="G40" s="160" t="s">
        <v>12</v>
      </c>
      <c r="H40" s="150" t="s">
        <v>96</v>
      </c>
      <c r="I40" s="189" t="s">
        <v>13</v>
      </c>
      <c r="J40" s="158"/>
      <c r="K40" s="159"/>
      <c r="L40" s="157" t="s">
        <v>14</v>
      </c>
      <c r="M40" s="158"/>
      <c r="N40" s="159"/>
      <c r="O40" s="188" t="s">
        <v>15</v>
      </c>
      <c r="P40" s="158"/>
      <c r="Q40" s="159"/>
      <c r="R40" s="190" t="s">
        <v>11</v>
      </c>
      <c r="S40" s="186" t="s">
        <v>27</v>
      </c>
      <c r="T40" s="186" t="s">
        <v>17</v>
      </c>
      <c r="V40" s="3"/>
      <c r="W40" s="3"/>
      <c r="X40" s="3"/>
      <c r="Y40" s="3"/>
      <c r="Z40" s="3"/>
    </row>
    <row r="41" spans="1:20" s="3" customFormat="1" ht="30" customHeight="1">
      <c r="A41" s="156"/>
      <c r="B41" s="161"/>
      <c r="C41" s="185"/>
      <c r="D41" s="151"/>
      <c r="E41" s="161"/>
      <c r="F41" s="151"/>
      <c r="G41" s="161"/>
      <c r="H41" s="151"/>
      <c r="I41" s="11" t="s">
        <v>3</v>
      </c>
      <c r="J41" s="11" t="s">
        <v>26</v>
      </c>
      <c r="K41" s="11" t="s">
        <v>4</v>
      </c>
      <c r="L41" s="12" t="s">
        <v>3</v>
      </c>
      <c r="M41" s="12" t="s">
        <v>26</v>
      </c>
      <c r="N41" s="12" t="s">
        <v>4</v>
      </c>
      <c r="O41" s="13" t="s">
        <v>3</v>
      </c>
      <c r="P41" s="13" t="s">
        <v>26</v>
      </c>
      <c r="Q41" s="13" t="s">
        <v>4</v>
      </c>
      <c r="R41" s="191"/>
      <c r="S41" s="187"/>
      <c r="T41" s="187"/>
    </row>
    <row r="42" spans="1:20" s="3" customFormat="1" ht="51" customHeight="1">
      <c r="A42" s="17">
        <v>16</v>
      </c>
      <c r="B42" s="48">
        <v>1</v>
      </c>
      <c r="C42" s="54">
        <f aca="true" t="shared" si="0" ref="C42:C47">SUM(R42/F42)</f>
        <v>40.48571428571429</v>
      </c>
      <c r="D42" s="31" t="s">
        <v>30</v>
      </c>
      <c r="E42" s="16" t="s">
        <v>31</v>
      </c>
      <c r="F42" s="49">
        <v>87.5</v>
      </c>
      <c r="G42" s="19" t="s">
        <v>29</v>
      </c>
      <c r="H42" s="20" t="s">
        <v>103</v>
      </c>
      <c r="I42" s="50">
        <v>90</v>
      </c>
      <c r="J42" s="22">
        <v>13</v>
      </c>
      <c r="K42" s="45">
        <f aca="true" t="shared" si="1" ref="K42:K47">SUM(I42*J42)</f>
        <v>1170</v>
      </c>
      <c r="L42" s="51">
        <v>92.5</v>
      </c>
      <c r="M42" s="24">
        <v>13</v>
      </c>
      <c r="N42" s="46">
        <f aca="true" t="shared" si="2" ref="N42:N47">SUM(L42*M42)</f>
        <v>1202.5</v>
      </c>
      <c r="O42" s="52">
        <v>90</v>
      </c>
      <c r="P42" s="26">
        <v>13</v>
      </c>
      <c r="Q42" s="47">
        <f aca="true" t="shared" si="3" ref="Q42:Q47">SUM(O42*P42)</f>
        <v>1170</v>
      </c>
      <c r="R42" s="34">
        <f aca="true" t="shared" si="4" ref="R42:R47">SUM(K42+N42+Q42)</f>
        <v>3542.5</v>
      </c>
      <c r="S42" s="5" t="s">
        <v>260</v>
      </c>
      <c r="T42" s="20" t="s">
        <v>109</v>
      </c>
    </row>
    <row r="43" spans="1:20" s="3" customFormat="1" ht="51" customHeight="1">
      <c r="A43" s="17">
        <v>17</v>
      </c>
      <c r="B43" s="48">
        <v>2</v>
      </c>
      <c r="C43" s="54">
        <f t="shared" si="0"/>
        <v>37.86082474226804</v>
      </c>
      <c r="D43" s="31" t="s">
        <v>41</v>
      </c>
      <c r="E43" s="16" t="s">
        <v>165</v>
      </c>
      <c r="F43" s="49">
        <v>97</v>
      </c>
      <c r="G43" s="19" t="s">
        <v>42</v>
      </c>
      <c r="H43" s="20" t="s">
        <v>82</v>
      </c>
      <c r="I43" s="50">
        <v>90</v>
      </c>
      <c r="J43" s="22">
        <v>13</v>
      </c>
      <c r="K43" s="45">
        <f t="shared" si="1"/>
        <v>1170</v>
      </c>
      <c r="L43" s="51">
        <v>95</v>
      </c>
      <c r="M43" s="24">
        <v>13</v>
      </c>
      <c r="N43" s="46">
        <f t="shared" si="2"/>
        <v>1235</v>
      </c>
      <c r="O43" s="52">
        <v>97.5</v>
      </c>
      <c r="P43" s="26">
        <v>13</v>
      </c>
      <c r="Q43" s="47">
        <f t="shared" si="3"/>
        <v>1267.5</v>
      </c>
      <c r="R43" s="34">
        <f t="shared" si="4"/>
        <v>3672.5</v>
      </c>
      <c r="S43" s="5" t="s">
        <v>260</v>
      </c>
      <c r="T43" s="20" t="s">
        <v>43</v>
      </c>
    </row>
    <row r="44" spans="1:20" s="3" customFormat="1" ht="51" customHeight="1">
      <c r="A44" s="17">
        <v>18</v>
      </c>
      <c r="B44" s="48">
        <v>3</v>
      </c>
      <c r="C44" s="54">
        <f t="shared" si="0"/>
        <v>37.54010695187166</v>
      </c>
      <c r="D44" s="31" t="s">
        <v>47</v>
      </c>
      <c r="E44" s="16" t="s">
        <v>105</v>
      </c>
      <c r="F44" s="49">
        <v>93.5</v>
      </c>
      <c r="G44" s="19" t="s">
        <v>58</v>
      </c>
      <c r="H44" s="20" t="s">
        <v>57</v>
      </c>
      <c r="I44" s="50">
        <v>90</v>
      </c>
      <c r="J44" s="22">
        <v>13</v>
      </c>
      <c r="K44" s="45">
        <f t="shared" si="1"/>
        <v>1170</v>
      </c>
      <c r="L44" s="51">
        <v>90</v>
      </c>
      <c r="M44" s="24">
        <v>13</v>
      </c>
      <c r="N44" s="46">
        <f t="shared" si="2"/>
        <v>1170</v>
      </c>
      <c r="O44" s="52">
        <v>90</v>
      </c>
      <c r="P44" s="26">
        <v>13</v>
      </c>
      <c r="Q44" s="47">
        <f t="shared" si="3"/>
        <v>1170</v>
      </c>
      <c r="R44" s="34">
        <f t="shared" si="4"/>
        <v>3510</v>
      </c>
      <c r="S44" s="5" t="s">
        <v>262</v>
      </c>
      <c r="T44" s="20" t="s">
        <v>248</v>
      </c>
    </row>
    <row r="45" spans="1:20" s="3" customFormat="1" ht="51" customHeight="1">
      <c r="A45" s="17">
        <v>19</v>
      </c>
      <c r="B45" s="48">
        <v>4</v>
      </c>
      <c r="C45" s="54">
        <f t="shared" si="0"/>
        <v>36</v>
      </c>
      <c r="D45" s="31" t="s">
        <v>204</v>
      </c>
      <c r="E45" s="16" t="s">
        <v>297</v>
      </c>
      <c r="F45" s="49">
        <v>97.5</v>
      </c>
      <c r="G45" s="19" t="s">
        <v>270</v>
      </c>
      <c r="H45" s="20" t="s">
        <v>249</v>
      </c>
      <c r="I45" s="50">
        <v>90</v>
      </c>
      <c r="J45" s="22">
        <v>13</v>
      </c>
      <c r="K45" s="45">
        <f t="shared" si="1"/>
        <v>1170</v>
      </c>
      <c r="L45" s="51">
        <v>90</v>
      </c>
      <c r="M45" s="24">
        <v>13</v>
      </c>
      <c r="N45" s="46">
        <f t="shared" si="2"/>
        <v>1170</v>
      </c>
      <c r="O45" s="52">
        <v>90</v>
      </c>
      <c r="P45" s="26">
        <v>13</v>
      </c>
      <c r="Q45" s="47">
        <f t="shared" si="3"/>
        <v>1170</v>
      </c>
      <c r="R45" s="34">
        <f t="shared" si="4"/>
        <v>3510</v>
      </c>
      <c r="S45" s="5" t="s">
        <v>262</v>
      </c>
      <c r="T45" s="20" t="s">
        <v>250</v>
      </c>
    </row>
    <row r="46" spans="1:20" s="3" customFormat="1" ht="51" customHeight="1">
      <c r="A46" s="17">
        <v>20</v>
      </c>
      <c r="B46" s="48">
        <v>5</v>
      </c>
      <c r="C46" s="54">
        <f t="shared" si="0"/>
        <v>35.145348837209305</v>
      </c>
      <c r="D46" s="31" t="s">
        <v>195</v>
      </c>
      <c r="E46" s="16" t="s">
        <v>298</v>
      </c>
      <c r="F46" s="49">
        <v>86</v>
      </c>
      <c r="G46" s="19" t="s">
        <v>203</v>
      </c>
      <c r="H46" s="20" t="s">
        <v>108</v>
      </c>
      <c r="I46" s="50">
        <v>77.5</v>
      </c>
      <c r="J46" s="22">
        <v>13</v>
      </c>
      <c r="K46" s="45">
        <f t="shared" si="1"/>
        <v>1007.5</v>
      </c>
      <c r="L46" s="51">
        <v>77.5</v>
      </c>
      <c r="M46" s="24">
        <v>13</v>
      </c>
      <c r="N46" s="46">
        <f t="shared" si="2"/>
        <v>1007.5</v>
      </c>
      <c r="O46" s="52">
        <v>77.5</v>
      </c>
      <c r="P46" s="26">
        <v>13</v>
      </c>
      <c r="Q46" s="47">
        <f t="shared" si="3"/>
        <v>1007.5</v>
      </c>
      <c r="R46" s="34">
        <f t="shared" si="4"/>
        <v>3022.5</v>
      </c>
      <c r="S46" s="5" t="s">
        <v>262</v>
      </c>
      <c r="T46" s="20" t="s">
        <v>53</v>
      </c>
    </row>
    <row r="47" spans="1:20" s="3" customFormat="1" ht="51" customHeight="1">
      <c r="A47" s="17">
        <v>21</v>
      </c>
      <c r="B47" s="48">
        <v>6</v>
      </c>
      <c r="C47" s="54">
        <f t="shared" si="0"/>
        <v>28.513824884792626</v>
      </c>
      <c r="D47" s="31" t="s">
        <v>92</v>
      </c>
      <c r="E47" s="16" t="s">
        <v>93</v>
      </c>
      <c r="F47" s="49">
        <v>86.8</v>
      </c>
      <c r="G47" s="19" t="s">
        <v>94</v>
      </c>
      <c r="H47" s="20" t="s">
        <v>89</v>
      </c>
      <c r="I47" s="50">
        <v>80</v>
      </c>
      <c r="J47" s="22">
        <v>12</v>
      </c>
      <c r="K47" s="45">
        <f t="shared" si="1"/>
        <v>960</v>
      </c>
      <c r="L47" s="51">
        <v>75</v>
      </c>
      <c r="M47" s="24">
        <v>9</v>
      </c>
      <c r="N47" s="46">
        <f t="shared" si="2"/>
        <v>675</v>
      </c>
      <c r="O47" s="52">
        <v>70</v>
      </c>
      <c r="P47" s="26">
        <v>12</v>
      </c>
      <c r="Q47" s="47">
        <f t="shared" si="3"/>
        <v>840</v>
      </c>
      <c r="R47" s="34">
        <f t="shared" si="4"/>
        <v>2475</v>
      </c>
      <c r="S47" s="5" t="s">
        <v>262</v>
      </c>
      <c r="T47" s="20" t="s">
        <v>86</v>
      </c>
    </row>
    <row r="48" spans="1:25" s="36" customFormat="1" ht="30" customHeight="1">
      <c r="A48" s="152" t="s">
        <v>91</v>
      </c>
      <c r="B48" s="153"/>
      <c r="C48" s="154"/>
      <c r="D48" s="178" t="s">
        <v>162</v>
      </c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80"/>
      <c r="V48" s="4"/>
      <c r="W48" s="4"/>
      <c r="X48" s="4"/>
      <c r="Y48" s="4"/>
    </row>
    <row r="49" spans="1:25" s="4" customFormat="1" ht="27.75" customHeight="1">
      <c r="A49" s="155" t="s">
        <v>1</v>
      </c>
      <c r="B49" s="160" t="s">
        <v>2</v>
      </c>
      <c r="C49" s="184" t="s">
        <v>9</v>
      </c>
      <c r="D49" s="150" t="s">
        <v>0</v>
      </c>
      <c r="E49" s="160" t="s">
        <v>10</v>
      </c>
      <c r="F49" s="150" t="s">
        <v>8</v>
      </c>
      <c r="G49" s="160" t="s">
        <v>12</v>
      </c>
      <c r="H49" s="150" t="s">
        <v>96</v>
      </c>
      <c r="I49" s="189" t="s">
        <v>13</v>
      </c>
      <c r="J49" s="158"/>
      <c r="K49" s="159"/>
      <c r="L49" s="157" t="s">
        <v>14</v>
      </c>
      <c r="M49" s="158"/>
      <c r="N49" s="159"/>
      <c r="O49" s="188" t="s">
        <v>15</v>
      </c>
      <c r="P49" s="158"/>
      <c r="Q49" s="159"/>
      <c r="R49" s="194" t="s">
        <v>11</v>
      </c>
      <c r="S49" s="186" t="s">
        <v>27</v>
      </c>
      <c r="T49" s="186" t="s">
        <v>17</v>
      </c>
      <c r="V49" s="3"/>
      <c r="W49" s="3"/>
      <c r="X49" s="3"/>
      <c r="Y49" s="3"/>
    </row>
    <row r="50" spans="1:20" s="3" customFormat="1" ht="30" customHeight="1">
      <c r="A50" s="156"/>
      <c r="B50" s="161"/>
      <c r="C50" s="185"/>
      <c r="D50" s="151"/>
      <c r="E50" s="161"/>
      <c r="F50" s="151"/>
      <c r="G50" s="161"/>
      <c r="H50" s="151"/>
      <c r="I50" s="11" t="s">
        <v>3</v>
      </c>
      <c r="J50" s="11" t="s">
        <v>26</v>
      </c>
      <c r="K50" s="11" t="s">
        <v>4</v>
      </c>
      <c r="L50" s="12" t="s">
        <v>3</v>
      </c>
      <c r="M50" s="12" t="s">
        <v>26</v>
      </c>
      <c r="N50" s="12" t="s">
        <v>4</v>
      </c>
      <c r="O50" s="13" t="s">
        <v>3</v>
      </c>
      <c r="P50" s="13" t="s">
        <v>26</v>
      </c>
      <c r="Q50" s="13" t="s">
        <v>4</v>
      </c>
      <c r="R50" s="195"/>
      <c r="S50" s="187"/>
      <c r="T50" s="187"/>
    </row>
    <row r="51" spans="1:20" s="3" customFormat="1" ht="51" customHeight="1">
      <c r="A51" s="17">
        <v>22</v>
      </c>
      <c r="B51" s="48">
        <v>1</v>
      </c>
      <c r="C51" s="54">
        <f>SUM(R51/F51)</f>
        <v>44.2</v>
      </c>
      <c r="D51" s="31" t="s">
        <v>51</v>
      </c>
      <c r="E51" s="16" t="s">
        <v>205</v>
      </c>
      <c r="F51" s="49">
        <v>75</v>
      </c>
      <c r="G51" s="19" t="s">
        <v>75</v>
      </c>
      <c r="H51" s="20" t="s">
        <v>106</v>
      </c>
      <c r="I51" s="50">
        <v>85</v>
      </c>
      <c r="J51" s="22">
        <v>13</v>
      </c>
      <c r="K51" s="45">
        <f>SUM(I51*J51)</f>
        <v>1105</v>
      </c>
      <c r="L51" s="51">
        <v>85</v>
      </c>
      <c r="M51" s="24">
        <v>13</v>
      </c>
      <c r="N51" s="46">
        <f>SUM(L51*M51)</f>
        <v>1105</v>
      </c>
      <c r="O51" s="52">
        <v>85</v>
      </c>
      <c r="P51" s="26">
        <v>13</v>
      </c>
      <c r="Q51" s="47">
        <f>SUM(O51*P51)</f>
        <v>1105</v>
      </c>
      <c r="R51" s="34">
        <f>SUM(K51+N51+Q51)</f>
        <v>3315</v>
      </c>
      <c r="S51" s="5" t="s">
        <v>265</v>
      </c>
      <c r="T51" s="20" t="s">
        <v>251</v>
      </c>
    </row>
    <row r="52" spans="1:20" s="3" customFormat="1" ht="51" customHeight="1">
      <c r="A52" s="17">
        <v>23</v>
      </c>
      <c r="B52" s="48">
        <v>2</v>
      </c>
      <c r="C52" s="54">
        <f>SUM(R52/F52)</f>
        <v>30.061664953751286</v>
      </c>
      <c r="D52" s="31" t="s">
        <v>81</v>
      </c>
      <c r="E52" s="16" t="s">
        <v>239</v>
      </c>
      <c r="F52" s="49">
        <v>97.3</v>
      </c>
      <c r="G52" s="19" t="s">
        <v>150</v>
      </c>
      <c r="H52" s="20" t="s">
        <v>252</v>
      </c>
      <c r="I52" s="50">
        <v>75</v>
      </c>
      <c r="J52" s="22">
        <v>13</v>
      </c>
      <c r="K52" s="45">
        <f>SUM(I52*J52)</f>
        <v>975</v>
      </c>
      <c r="L52" s="51">
        <v>75</v>
      </c>
      <c r="M52" s="24">
        <v>13</v>
      </c>
      <c r="N52" s="46">
        <f>SUM(L52*M52)</f>
        <v>975</v>
      </c>
      <c r="O52" s="52">
        <v>75</v>
      </c>
      <c r="P52" s="26">
        <v>13</v>
      </c>
      <c r="Q52" s="47">
        <f>SUM(O52*P52)</f>
        <v>975</v>
      </c>
      <c r="R52" s="34">
        <f>SUM(K52+N52+Q52)</f>
        <v>2925</v>
      </c>
      <c r="S52" s="5" t="s">
        <v>260</v>
      </c>
      <c r="T52" s="20" t="s">
        <v>43</v>
      </c>
    </row>
    <row r="53" spans="1:20" s="3" customFormat="1" ht="51" customHeight="1">
      <c r="A53" s="17">
        <v>24</v>
      </c>
      <c r="B53" s="48">
        <v>3</v>
      </c>
      <c r="C53" s="54">
        <f>SUM(R53/F53)</f>
        <v>13.577023498694517</v>
      </c>
      <c r="D53" s="31" t="s">
        <v>238</v>
      </c>
      <c r="E53" s="16" t="s">
        <v>253</v>
      </c>
      <c r="F53" s="49">
        <v>76.6</v>
      </c>
      <c r="G53" s="19" t="s">
        <v>166</v>
      </c>
      <c r="H53" s="20" t="s">
        <v>252</v>
      </c>
      <c r="I53" s="50">
        <v>25</v>
      </c>
      <c r="J53" s="22">
        <v>13</v>
      </c>
      <c r="K53" s="45">
        <f>SUM(I53*J53)</f>
        <v>325</v>
      </c>
      <c r="L53" s="51">
        <v>25</v>
      </c>
      <c r="M53" s="24">
        <v>13</v>
      </c>
      <c r="N53" s="46">
        <f>SUM(L53*M53)</f>
        <v>325</v>
      </c>
      <c r="O53" s="52">
        <v>30</v>
      </c>
      <c r="P53" s="26">
        <v>13</v>
      </c>
      <c r="Q53" s="47">
        <f>SUM(O53*P53)</f>
        <v>390</v>
      </c>
      <c r="R53" s="34">
        <f>SUM(K53+N53+Q53)</f>
        <v>1040</v>
      </c>
      <c r="S53" s="5" t="s">
        <v>262</v>
      </c>
      <c r="T53" s="20" t="s">
        <v>43</v>
      </c>
    </row>
    <row r="54" spans="1:21" s="1" customFormat="1" ht="36" customHeight="1">
      <c r="A54" s="196" t="s">
        <v>18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4"/>
      <c r="M54" s="14"/>
      <c r="N54" s="14"/>
      <c r="U54" s="3"/>
    </row>
    <row r="55" spans="1:21" s="1" customFormat="1" ht="30" customHeight="1">
      <c r="A55" s="146" t="s">
        <v>34</v>
      </c>
      <c r="B55" s="148"/>
      <c r="C55" s="148"/>
      <c r="D55" s="147"/>
      <c r="E55" s="18" t="s">
        <v>37</v>
      </c>
      <c r="F55" s="149" t="s">
        <v>35</v>
      </c>
      <c r="G55" s="145"/>
      <c r="H55" s="144" t="s">
        <v>5</v>
      </c>
      <c r="I55" s="145"/>
      <c r="J55" s="146" t="s">
        <v>73</v>
      </c>
      <c r="K55" s="147"/>
      <c r="L55" s="15"/>
      <c r="O55" s="15"/>
      <c r="P55" s="15"/>
      <c r="U55" s="3"/>
    </row>
    <row r="56" spans="1:21" s="1" customFormat="1" ht="30" customHeight="1">
      <c r="A56" s="146" t="s">
        <v>76</v>
      </c>
      <c r="B56" s="148"/>
      <c r="C56" s="148"/>
      <c r="D56" s="147"/>
      <c r="E56" s="18" t="s">
        <v>32</v>
      </c>
      <c r="F56" s="149" t="s">
        <v>38</v>
      </c>
      <c r="G56" s="145"/>
      <c r="H56" s="144" t="s">
        <v>23</v>
      </c>
      <c r="I56" s="145"/>
      <c r="J56" s="146" t="s">
        <v>36</v>
      </c>
      <c r="K56" s="147"/>
      <c r="L56" s="15"/>
      <c r="O56" s="15"/>
      <c r="P56" s="15"/>
      <c r="U56" s="3"/>
    </row>
    <row r="57" spans="1:21" s="1" customFormat="1" ht="30" customHeight="1">
      <c r="A57" s="146" t="s">
        <v>19</v>
      </c>
      <c r="B57" s="148"/>
      <c r="C57" s="148"/>
      <c r="D57" s="147"/>
      <c r="E57" s="18" t="s">
        <v>20</v>
      </c>
      <c r="F57" s="149" t="s">
        <v>21</v>
      </c>
      <c r="G57" s="145"/>
      <c r="H57" s="144" t="s">
        <v>5</v>
      </c>
      <c r="I57" s="145"/>
      <c r="J57" s="146" t="s">
        <v>22</v>
      </c>
      <c r="K57" s="147"/>
      <c r="L57" s="15"/>
      <c r="O57" s="15"/>
      <c r="P57" s="15"/>
      <c r="U57" s="3"/>
    </row>
    <row r="58" spans="1:16" s="1" customFormat="1" ht="30" customHeight="1">
      <c r="A58" s="146" t="s">
        <v>146</v>
      </c>
      <c r="B58" s="148"/>
      <c r="C58" s="148"/>
      <c r="D58" s="147"/>
      <c r="E58" s="18" t="s">
        <v>6</v>
      </c>
      <c r="F58" s="149" t="s">
        <v>7</v>
      </c>
      <c r="G58" s="145"/>
      <c r="H58" s="144" t="s">
        <v>23</v>
      </c>
      <c r="I58" s="145"/>
      <c r="J58" s="146" t="s">
        <v>22</v>
      </c>
      <c r="K58" s="147"/>
      <c r="L58" s="15"/>
      <c r="O58" s="15"/>
      <c r="P58" s="15"/>
    </row>
    <row r="59" spans="1:16" s="1" customFormat="1" ht="30" customHeight="1">
      <c r="A59" s="146" t="s">
        <v>146</v>
      </c>
      <c r="B59" s="148"/>
      <c r="C59" s="148"/>
      <c r="D59" s="147"/>
      <c r="E59" s="18" t="s">
        <v>45</v>
      </c>
      <c r="F59" s="149" t="s">
        <v>24</v>
      </c>
      <c r="G59" s="145"/>
      <c r="H59" s="144" t="s">
        <v>23</v>
      </c>
      <c r="I59" s="145"/>
      <c r="J59" s="146" t="s">
        <v>22</v>
      </c>
      <c r="K59" s="147"/>
      <c r="L59" s="15"/>
      <c r="O59" s="15"/>
      <c r="P59" s="15"/>
    </row>
    <row r="60" spans="1:16" s="1" customFormat="1" ht="30" customHeight="1">
      <c r="A60" s="146" t="s">
        <v>146</v>
      </c>
      <c r="B60" s="148"/>
      <c r="C60" s="148"/>
      <c r="D60" s="147"/>
      <c r="E60" s="18" t="s">
        <v>258</v>
      </c>
      <c r="F60" s="149" t="s">
        <v>135</v>
      </c>
      <c r="G60" s="145"/>
      <c r="H60" s="144" t="s">
        <v>23</v>
      </c>
      <c r="I60" s="145"/>
      <c r="J60" s="146" t="s">
        <v>73</v>
      </c>
      <c r="K60" s="147"/>
      <c r="L60" s="15"/>
      <c r="O60" s="15"/>
      <c r="P60" s="15"/>
    </row>
    <row r="61" spans="1:16" s="1" customFormat="1" ht="30" customHeight="1">
      <c r="A61" s="146" t="s">
        <v>146</v>
      </c>
      <c r="B61" s="148"/>
      <c r="C61" s="148"/>
      <c r="D61" s="147"/>
      <c r="E61" s="18" t="s">
        <v>39</v>
      </c>
      <c r="F61" s="149" t="s">
        <v>40</v>
      </c>
      <c r="G61" s="145"/>
      <c r="H61" s="144" t="s">
        <v>44</v>
      </c>
      <c r="I61" s="145"/>
      <c r="J61" s="146" t="s">
        <v>22</v>
      </c>
      <c r="K61" s="147"/>
      <c r="L61" s="15"/>
      <c r="O61" s="15"/>
      <c r="P61" s="15"/>
    </row>
    <row r="62" spans="1:16" s="1" customFormat="1" ht="30" customHeight="1">
      <c r="A62" s="146" t="s">
        <v>146</v>
      </c>
      <c r="B62" s="148"/>
      <c r="C62" s="148"/>
      <c r="D62" s="147"/>
      <c r="E62" s="18" t="s">
        <v>147</v>
      </c>
      <c r="F62" s="149" t="s">
        <v>254</v>
      </c>
      <c r="G62" s="145"/>
      <c r="H62" s="144" t="s">
        <v>142</v>
      </c>
      <c r="I62" s="145"/>
      <c r="J62" s="146" t="s">
        <v>70</v>
      </c>
      <c r="K62" s="147"/>
      <c r="L62" s="15"/>
      <c r="O62" s="15"/>
      <c r="P62" s="15"/>
    </row>
    <row r="63" spans="1:16" s="1" customFormat="1" ht="30" customHeight="1">
      <c r="A63" s="146" t="s">
        <v>146</v>
      </c>
      <c r="B63" s="148"/>
      <c r="C63" s="148"/>
      <c r="D63" s="147"/>
      <c r="E63" s="18" t="s">
        <v>140</v>
      </c>
      <c r="F63" s="149" t="s">
        <v>141</v>
      </c>
      <c r="G63" s="145"/>
      <c r="H63" s="144" t="s">
        <v>142</v>
      </c>
      <c r="I63" s="145"/>
      <c r="J63" s="146" t="s">
        <v>73</v>
      </c>
      <c r="K63" s="147"/>
      <c r="L63" s="15"/>
      <c r="O63" s="15"/>
      <c r="P63" s="15"/>
    </row>
    <row r="64" spans="1:16" s="1" customFormat="1" ht="30" customHeight="1">
      <c r="A64" s="146" t="s">
        <v>146</v>
      </c>
      <c r="B64" s="148"/>
      <c r="C64" s="148"/>
      <c r="D64" s="147"/>
      <c r="E64" s="18" t="s">
        <v>133</v>
      </c>
      <c r="F64" s="149" t="s">
        <v>143</v>
      </c>
      <c r="G64" s="145"/>
      <c r="H64" s="144" t="s">
        <v>5</v>
      </c>
      <c r="I64" s="145"/>
      <c r="J64" s="146" t="s">
        <v>73</v>
      </c>
      <c r="K64" s="147"/>
      <c r="L64" s="15"/>
      <c r="O64" s="15"/>
      <c r="P64" s="15"/>
    </row>
    <row r="65" spans="1:16" s="1" customFormat="1" ht="30" customHeight="1">
      <c r="A65" s="146" t="s">
        <v>275</v>
      </c>
      <c r="B65" s="148"/>
      <c r="C65" s="148"/>
      <c r="D65" s="147"/>
      <c r="E65" s="18" t="s">
        <v>20</v>
      </c>
      <c r="F65" s="149" t="s">
        <v>21</v>
      </c>
      <c r="G65" s="145"/>
      <c r="H65" s="144" t="s">
        <v>5</v>
      </c>
      <c r="I65" s="145"/>
      <c r="J65" s="146" t="s">
        <v>22</v>
      </c>
      <c r="K65" s="147"/>
      <c r="L65" s="15"/>
      <c r="O65" s="15"/>
      <c r="P65" s="15"/>
    </row>
    <row r="66" spans="1:16" s="1" customFormat="1" ht="30" customHeight="1">
      <c r="A66" s="146" t="s">
        <v>274</v>
      </c>
      <c r="B66" s="148"/>
      <c r="C66" s="148"/>
      <c r="D66" s="147"/>
      <c r="E66" s="18"/>
      <c r="F66" s="149" t="s">
        <v>277</v>
      </c>
      <c r="G66" s="145"/>
      <c r="H66" s="144" t="s">
        <v>23</v>
      </c>
      <c r="I66" s="145"/>
      <c r="J66" s="146" t="s">
        <v>256</v>
      </c>
      <c r="K66" s="147"/>
      <c r="L66" s="15"/>
      <c r="O66" s="15"/>
      <c r="P66" s="15"/>
    </row>
    <row r="67" spans="1:25" s="1" customFormat="1" ht="30" customHeight="1">
      <c r="A67" s="146" t="s">
        <v>273</v>
      </c>
      <c r="B67" s="148"/>
      <c r="C67" s="148"/>
      <c r="D67" s="147"/>
      <c r="E67" s="18" t="s">
        <v>107</v>
      </c>
      <c r="F67" s="149" t="s">
        <v>144</v>
      </c>
      <c r="G67" s="145"/>
      <c r="H67" s="144" t="s">
        <v>5</v>
      </c>
      <c r="I67" s="145"/>
      <c r="J67" s="146" t="s">
        <v>256</v>
      </c>
      <c r="K67" s="147"/>
      <c r="L67" s="15"/>
      <c r="O67" s="15"/>
      <c r="P67" s="15"/>
      <c r="V67" s="8"/>
      <c r="W67" s="8"/>
      <c r="X67" s="8"/>
      <c r="Y67" s="8"/>
    </row>
    <row r="68" spans="1:21" ht="30" customHeight="1">
      <c r="A68" s="146" t="s">
        <v>25</v>
      </c>
      <c r="B68" s="148"/>
      <c r="C68" s="148"/>
      <c r="D68" s="147"/>
      <c r="E68" s="18" t="s">
        <v>276</v>
      </c>
      <c r="F68" s="149" t="s">
        <v>255</v>
      </c>
      <c r="G68" s="145"/>
      <c r="H68" s="144" t="s">
        <v>5</v>
      </c>
      <c r="I68" s="145"/>
      <c r="J68" s="146" t="s">
        <v>257</v>
      </c>
      <c r="K68" s="147"/>
      <c r="L68" s="15"/>
      <c r="M68" s="1"/>
      <c r="N68" s="1"/>
      <c r="O68" s="15"/>
      <c r="P68" s="15"/>
      <c r="Q68" s="1"/>
      <c r="R68" s="1"/>
      <c r="S68" s="1"/>
      <c r="T68" s="1"/>
      <c r="U68" s="1"/>
    </row>
    <row r="69" spans="1:21" ht="30" customHeight="1">
      <c r="A69" s="146" t="s">
        <v>25</v>
      </c>
      <c r="B69" s="148"/>
      <c r="C69" s="148"/>
      <c r="D69" s="147"/>
      <c r="E69" s="18" t="s">
        <v>130</v>
      </c>
      <c r="F69" s="149" t="s">
        <v>272</v>
      </c>
      <c r="G69" s="145"/>
      <c r="H69" s="144" t="s">
        <v>5</v>
      </c>
      <c r="I69" s="145"/>
      <c r="J69" s="146" t="s">
        <v>257</v>
      </c>
      <c r="K69" s="147"/>
      <c r="L69" s="15"/>
      <c r="M69" s="1"/>
      <c r="N69" s="1"/>
      <c r="O69" s="15"/>
      <c r="P69" s="15"/>
      <c r="Q69" s="1"/>
      <c r="R69" s="1"/>
      <c r="S69" s="1"/>
      <c r="T69" s="1"/>
      <c r="U69" s="1"/>
    </row>
    <row r="70" spans="1:27" s="4" customFormat="1" ht="27.75" customHeight="1">
      <c r="A70" s="146" t="s">
        <v>278</v>
      </c>
      <c r="B70" s="148"/>
      <c r="C70" s="148"/>
      <c r="D70" s="147"/>
      <c r="E70" s="18" t="s">
        <v>72</v>
      </c>
      <c r="F70" s="149" t="s">
        <v>71</v>
      </c>
      <c r="G70" s="145"/>
      <c r="H70" s="144" t="s">
        <v>5</v>
      </c>
      <c r="I70" s="145"/>
      <c r="J70" s="146" t="s">
        <v>70</v>
      </c>
      <c r="K70" s="147"/>
      <c r="L70" s="15"/>
      <c r="M70" s="1"/>
      <c r="N70" s="1"/>
      <c r="O70" s="15"/>
      <c r="P70" s="15"/>
      <c r="Q70" s="1"/>
      <c r="R70" s="1"/>
      <c r="S70" s="1"/>
      <c r="T70" s="1"/>
      <c r="V70" s="1"/>
      <c r="W70" s="3"/>
      <c r="X70" s="3"/>
      <c r="Y70" s="3"/>
      <c r="Z70" s="36"/>
      <c r="AA70" s="36"/>
    </row>
    <row r="79" spans="1:6" ht="15.75">
      <c r="A79" s="41"/>
      <c r="B79"/>
      <c r="C79"/>
      <c r="D79"/>
      <c r="E79"/>
      <c r="F79"/>
    </row>
  </sheetData>
  <sheetProtection/>
  <mergeCells count="198">
    <mergeCell ref="A66:D66"/>
    <mergeCell ref="F66:G66"/>
    <mergeCell ref="H66:I66"/>
    <mergeCell ref="J66:K66"/>
    <mergeCell ref="A68:D68"/>
    <mergeCell ref="F68:G68"/>
    <mergeCell ref="A67:D67"/>
    <mergeCell ref="F67:G67"/>
    <mergeCell ref="H67:I67"/>
    <mergeCell ref="J67:K67"/>
    <mergeCell ref="A69:D69"/>
    <mergeCell ref="F69:G69"/>
    <mergeCell ref="H69:I69"/>
    <mergeCell ref="J69:K69"/>
    <mergeCell ref="F58:G58"/>
    <mergeCell ref="H60:I60"/>
    <mergeCell ref="A65:D65"/>
    <mergeCell ref="F65:G65"/>
    <mergeCell ref="H65:I65"/>
    <mergeCell ref="J65:K65"/>
    <mergeCell ref="J64:K64"/>
    <mergeCell ref="A64:D64"/>
    <mergeCell ref="G7:G8"/>
    <mergeCell ref="H7:H8"/>
    <mergeCell ref="J61:K61"/>
    <mergeCell ref="F59:G59"/>
    <mergeCell ref="H59:I59"/>
    <mergeCell ref="J59:K59"/>
    <mergeCell ref="H61:I61"/>
    <mergeCell ref="J56:K56"/>
    <mergeCell ref="H58:I58"/>
    <mergeCell ref="J58:K58"/>
    <mergeCell ref="E12:E13"/>
    <mergeCell ref="O12:Q12"/>
    <mergeCell ref="J60:K60"/>
    <mergeCell ref="G12:G13"/>
    <mergeCell ref="J55:K55"/>
    <mergeCell ref="F49:F50"/>
    <mergeCell ref="B7:B8"/>
    <mergeCell ref="C7:C8"/>
    <mergeCell ref="D7:D8"/>
    <mergeCell ref="C12:C13"/>
    <mergeCell ref="D12:D13"/>
    <mergeCell ref="B12:B13"/>
    <mergeCell ref="A11:C11"/>
    <mergeCell ref="D11:T11"/>
    <mergeCell ref="F7:F8"/>
    <mergeCell ref="E40:E41"/>
    <mergeCell ref="F40:F41"/>
    <mergeCell ref="T7:T8"/>
    <mergeCell ref="L12:N12"/>
    <mergeCell ref="O7:Q7"/>
    <mergeCell ref="R7:R8"/>
    <mergeCell ref="S7:S8"/>
    <mergeCell ref="E7:E8"/>
    <mergeCell ref="F12:F13"/>
    <mergeCell ref="A7:A8"/>
    <mergeCell ref="F18:F19"/>
    <mergeCell ref="I7:K7"/>
    <mergeCell ref="A18:A19"/>
    <mergeCell ref="B18:B19"/>
    <mergeCell ref="F60:G60"/>
    <mergeCell ref="A12:A13"/>
    <mergeCell ref="A22:C22"/>
    <mergeCell ref="E23:E24"/>
    <mergeCell ref="F23:F24"/>
    <mergeCell ref="A60:D60"/>
    <mergeCell ref="L7:N7"/>
    <mergeCell ref="G18:G19"/>
    <mergeCell ref="H18:H19"/>
    <mergeCell ref="I18:K18"/>
    <mergeCell ref="L18:N18"/>
    <mergeCell ref="C18:C19"/>
    <mergeCell ref="D18:D19"/>
    <mergeCell ref="A17:C17"/>
    <mergeCell ref="C40:C41"/>
    <mergeCell ref="D40:D41"/>
    <mergeCell ref="E18:E19"/>
    <mergeCell ref="A61:D61"/>
    <mergeCell ref="A59:D59"/>
    <mergeCell ref="F61:G61"/>
    <mergeCell ref="A54:K54"/>
    <mergeCell ref="F55:G55"/>
    <mergeCell ref="F56:G56"/>
    <mergeCell ref="H55:I55"/>
    <mergeCell ref="H56:I56"/>
    <mergeCell ref="T40:T41"/>
    <mergeCell ref="T49:T50"/>
    <mergeCell ref="A29:A30"/>
    <mergeCell ref="B29:B30"/>
    <mergeCell ref="C29:C30"/>
    <mergeCell ref="D29:D30"/>
    <mergeCell ref="E29:E30"/>
    <mergeCell ref="B40:B41"/>
    <mergeCell ref="L40:N40"/>
    <mergeCell ref="R49:R50"/>
    <mergeCell ref="A58:D58"/>
    <mergeCell ref="H49:H50"/>
    <mergeCell ref="I49:K49"/>
    <mergeCell ref="A56:D56"/>
    <mergeCell ref="F57:G57"/>
    <mergeCell ref="H57:I57"/>
    <mergeCell ref="J57:K57"/>
    <mergeCell ref="S40:S41"/>
    <mergeCell ref="O49:Q49"/>
    <mergeCell ref="G40:G41"/>
    <mergeCell ref="H40:H41"/>
    <mergeCell ref="R12:R13"/>
    <mergeCell ref="S35:S36"/>
    <mergeCell ref="I40:K40"/>
    <mergeCell ref="L49:N49"/>
    <mergeCell ref="I35:K35"/>
    <mergeCell ref="D48:T48"/>
    <mergeCell ref="O18:Q18"/>
    <mergeCell ref="R18:R19"/>
    <mergeCell ref="S18:S19"/>
    <mergeCell ref="G35:G36"/>
    <mergeCell ref="R35:R36"/>
    <mergeCell ref="G49:G50"/>
    <mergeCell ref="O35:Q35"/>
    <mergeCell ref="S49:S50"/>
    <mergeCell ref="O40:Q40"/>
    <mergeCell ref="R40:R41"/>
    <mergeCell ref="T12:T13"/>
    <mergeCell ref="S12:S13"/>
    <mergeCell ref="I12:K12"/>
    <mergeCell ref="R29:R30"/>
    <mergeCell ref="S29:S30"/>
    <mergeCell ref="T18:T19"/>
    <mergeCell ref="S23:S24"/>
    <mergeCell ref="T23:T24"/>
    <mergeCell ref="D17:T17"/>
    <mergeCell ref="H12:H13"/>
    <mergeCell ref="A28:C28"/>
    <mergeCell ref="A39:C39"/>
    <mergeCell ref="D39:T39"/>
    <mergeCell ref="A40:A41"/>
    <mergeCell ref="B49:B50"/>
    <mergeCell ref="C49:C50"/>
    <mergeCell ref="D49:D50"/>
    <mergeCell ref="H35:H36"/>
    <mergeCell ref="D34:T34"/>
    <mergeCell ref="F29:F30"/>
    <mergeCell ref="I29:K29"/>
    <mergeCell ref="G29:G30"/>
    <mergeCell ref="R23:R24"/>
    <mergeCell ref="H23:H24"/>
    <mergeCell ref="G23:G24"/>
    <mergeCell ref="I23:K23"/>
    <mergeCell ref="L23:N23"/>
    <mergeCell ref="O29:Q29"/>
    <mergeCell ref="D28:T28"/>
    <mergeCell ref="D22:T22"/>
    <mergeCell ref="A23:A24"/>
    <mergeCell ref="B23:B24"/>
    <mergeCell ref="C23:C24"/>
    <mergeCell ref="T35:T36"/>
    <mergeCell ref="T29:T30"/>
    <mergeCell ref="L29:N29"/>
    <mergeCell ref="D23:D24"/>
    <mergeCell ref="O23:Q23"/>
    <mergeCell ref="A1:T1"/>
    <mergeCell ref="A2:T2"/>
    <mergeCell ref="A3:T3"/>
    <mergeCell ref="A4:T4"/>
    <mergeCell ref="A5:T5"/>
    <mergeCell ref="A6:C6"/>
    <mergeCell ref="D6:T6"/>
    <mergeCell ref="L35:N35"/>
    <mergeCell ref="A35:A36"/>
    <mergeCell ref="B35:B36"/>
    <mergeCell ref="C35:C36"/>
    <mergeCell ref="H29:H30"/>
    <mergeCell ref="A62:D62"/>
    <mergeCell ref="F62:G62"/>
    <mergeCell ref="H62:I62"/>
    <mergeCell ref="J62:K62"/>
    <mergeCell ref="A34:C34"/>
    <mergeCell ref="F35:F36"/>
    <mergeCell ref="A48:C48"/>
    <mergeCell ref="A57:D57"/>
    <mergeCell ref="A49:A50"/>
    <mergeCell ref="A55:D55"/>
    <mergeCell ref="A70:D70"/>
    <mergeCell ref="F70:G70"/>
    <mergeCell ref="D35:D36"/>
    <mergeCell ref="E35:E36"/>
    <mergeCell ref="E49:E50"/>
    <mergeCell ref="H70:I70"/>
    <mergeCell ref="J70:K70"/>
    <mergeCell ref="A63:D63"/>
    <mergeCell ref="F63:G63"/>
    <mergeCell ref="H63:I63"/>
    <mergeCell ref="J63:K63"/>
    <mergeCell ref="H68:I68"/>
    <mergeCell ref="J68:K68"/>
    <mergeCell ref="F64:G64"/>
    <mergeCell ref="H64:I64"/>
  </mergeCells>
  <printOptions/>
  <pageMargins left="0.11811023622047245" right="0.11811023622047245" top="0.35433070866141736" bottom="0.15748031496062992" header="0" footer="0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5"/>
  <sheetViews>
    <sheetView zoomScale="60" zoomScaleNormal="60" zoomScalePageLayoutView="0" workbookViewId="0" topLeftCell="A202">
      <selection activeCell="V161" sqref="V161"/>
    </sheetView>
  </sheetViews>
  <sheetFormatPr defaultColWidth="9.140625" defaultRowHeight="15"/>
  <cols>
    <col min="1" max="1" width="7.7109375" style="35" customWidth="1"/>
    <col min="2" max="2" width="8.8515625" style="9" customWidth="1"/>
    <col min="3" max="3" width="13.28125" style="9" customWidth="1"/>
    <col min="4" max="4" width="37.421875" style="9" customWidth="1"/>
    <col min="5" max="5" width="19.00390625" style="9" customWidth="1"/>
    <col min="6" max="6" width="12.421875" style="10" customWidth="1"/>
    <col min="7" max="7" width="11.28125" style="10" customWidth="1"/>
    <col min="8" max="8" width="52.28125" style="9" customWidth="1"/>
    <col min="9" max="9" width="12.57421875" style="9" customWidth="1"/>
    <col min="10" max="10" width="9.7109375" style="7" customWidth="1"/>
    <col min="11" max="12" width="13.00390625" style="8" customWidth="1"/>
    <col min="13" max="13" width="10.57421875" style="8" customWidth="1"/>
    <col min="14" max="14" width="14.140625" style="8" customWidth="1"/>
    <col min="15" max="15" width="13.8515625" style="8" customWidth="1"/>
    <col min="16" max="16" width="11.421875" style="8" customWidth="1"/>
    <col min="17" max="17" width="12.421875" style="8" customWidth="1"/>
    <col min="18" max="18" width="17.00390625" style="8" customWidth="1"/>
    <col min="19" max="19" width="43.140625" style="8" customWidth="1"/>
    <col min="20" max="20" width="24.421875" style="8" customWidth="1"/>
  </cols>
  <sheetData>
    <row r="1" spans="1:21" s="2" customFormat="1" ht="23.25" customHeight="1">
      <c r="A1" s="162" t="s">
        <v>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  <c r="O1" s="164"/>
      <c r="P1" s="164"/>
      <c r="Q1" s="164"/>
      <c r="R1" s="164"/>
      <c r="S1" s="164"/>
      <c r="T1" s="164"/>
      <c r="U1" s="28"/>
    </row>
    <row r="2" spans="1:21" s="2" customFormat="1" ht="23.25" customHeight="1">
      <c r="A2" s="165" t="s">
        <v>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67"/>
      <c r="T2" s="167"/>
      <c r="U2" s="28"/>
    </row>
    <row r="3" spans="1:21" s="2" customFormat="1" ht="33" customHeight="1">
      <c r="A3" s="168" t="s">
        <v>153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71"/>
      <c r="P3" s="171"/>
      <c r="Q3" s="171"/>
      <c r="R3" s="171"/>
      <c r="S3" s="171"/>
      <c r="T3" s="171"/>
      <c r="U3" s="28"/>
    </row>
    <row r="4" spans="1:21" s="2" customFormat="1" ht="24" customHeight="1">
      <c r="A4" s="162" t="s">
        <v>104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72"/>
      <c r="O4" s="171"/>
      <c r="P4" s="171"/>
      <c r="Q4" s="171"/>
      <c r="R4" s="171"/>
      <c r="S4" s="171"/>
      <c r="T4" s="171"/>
      <c r="U4" s="28"/>
    </row>
    <row r="5" spans="1:21" s="2" customFormat="1" ht="24" customHeight="1">
      <c r="A5" s="173" t="s">
        <v>154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76"/>
      <c r="P5" s="176"/>
      <c r="Q5" s="176"/>
      <c r="R5" s="176"/>
      <c r="S5" s="176"/>
      <c r="T5" s="177"/>
      <c r="U5" s="28"/>
    </row>
    <row r="6" spans="1:20" s="36" customFormat="1" ht="30" customHeight="1">
      <c r="A6" s="152" t="s">
        <v>91</v>
      </c>
      <c r="B6" s="153"/>
      <c r="C6" s="154"/>
      <c r="D6" s="178" t="s">
        <v>169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80"/>
    </row>
    <row r="7" spans="1:20" s="4" customFormat="1" ht="27.75" customHeight="1">
      <c r="A7" s="155" t="s">
        <v>1</v>
      </c>
      <c r="B7" s="160" t="s">
        <v>2</v>
      </c>
      <c r="C7" s="198" t="s">
        <v>9</v>
      </c>
      <c r="D7" s="150" t="s">
        <v>0</v>
      </c>
      <c r="E7" s="160" t="s">
        <v>10</v>
      </c>
      <c r="F7" s="150" t="s">
        <v>8</v>
      </c>
      <c r="G7" s="160" t="s">
        <v>12</v>
      </c>
      <c r="H7" s="150" t="s">
        <v>96</v>
      </c>
      <c r="I7" s="189" t="s">
        <v>13</v>
      </c>
      <c r="J7" s="158"/>
      <c r="K7" s="159"/>
      <c r="L7" s="157" t="s">
        <v>14</v>
      </c>
      <c r="M7" s="158"/>
      <c r="N7" s="159"/>
      <c r="O7" s="188" t="s">
        <v>15</v>
      </c>
      <c r="P7" s="158"/>
      <c r="Q7" s="159"/>
      <c r="R7" s="194" t="s">
        <v>11</v>
      </c>
      <c r="S7" s="186" t="s">
        <v>27</v>
      </c>
      <c r="T7" s="186" t="s">
        <v>17</v>
      </c>
    </row>
    <row r="8" spans="1:21" s="3" customFormat="1" ht="30" customHeight="1">
      <c r="A8" s="156"/>
      <c r="B8" s="161"/>
      <c r="C8" s="199"/>
      <c r="D8" s="151"/>
      <c r="E8" s="161"/>
      <c r="F8" s="151"/>
      <c r="G8" s="161"/>
      <c r="H8" s="151"/>
      <c r="I8" s="11" t="s">
        <v>3</v>
      </c>
      <c r="J8" s="11" t="s">
        <v>26</v>
      </c>
      <c r="K8" s="11" t="s">
        <v>4</v>
      </c>
      <c r="L8" s="12" t="s">
        <v>3</v>
      </c>
      <c r="M8" s="12" t="s">
        <v>26</v>
      </c>
      <c r="N8" s="12" t="s">
        <v>4</v>
      </c>
      <c r="O8" s="13" t="s">
        <v>3</v>
      </c>
      <c r="P8" s="13" t="s">
        <v>26</v>
      </c>
      <c r="Q8" s="13" t="s">
        <v>4</v>
      </c>
      <c r="R8" s="195"/>
      <c r="S8" s="187"/>
      <c r="T8" s="187"/>
      <c r="U8" s="4"/>
    </row>
    <row r="9" spans="1:20" s="3" customFormat="1" ht="51" customHeight="1">
      <c r="A9" s="17">
        <v>25</v>
      </c>
      <c r="B9" s="48">
        <v>1</v>
      </c>
      <c r="C9" s="54">
        <f>SUM(R9/F9)</f>
        <v>41.25</v>
      </c>
      <c r="D9" s="31" t="s">
        <v>110</v>
      </c>
      <c r="E9" s="16" t="s">
        <v>111</v>
      </c>
      <c r="F9" s="49">
        <v>52</v>
      </c>
      <c r="G9" s="19" t="s">
        <v>148</v>
      </c>
      <c r="H9" s="20" t="s">
        <v>108</v>
      </c>
      <c r="I9" s="50">
        <v>55</v>
      </c>
      <c r="J9" s="22">
        <v>13</v>
      </c>
      <c r="K9" s="45">
        <f>SUM(I9*J9)</f>
        <v>715</v>
      </c>
      <c r="L9" s="51">
        <v>55</v>
      </c>
      <c r="M9" s="24">
        <v>13</v>
      </c>
      <c r="N9" s="46">
        <f>SUM(L9*M9)</f>
        <v>715</v>
      </c>
      <c r="O9" s="52">
        <v>55</v>
      </c>
      <c r="P9" s="26">
        <v>13</v>
      </c>
      <c r="Q9" s="47">
        <f>SUM(O9*P9)</f>
        <v>715</v>
      </c>
      <c r="R9" s="34">
        <f>SUM(K9+N9+Q9)</f>
        <v>2145</v>
      </c>
      <c r="S9" s="5" t="s">
        <v>265</v>
      </c>
      <c r="T9" s="20" t="s">
        <v>53</v>
      </c>
    </row>
    <row r="10" spans="1:20" s="3" customFormat="1" ht="51" customHeight="1">
      <c r="A10" s="17">
        <v>26</v>
      </c>
      <c r="B10" s="48">
        <v>2</v>
      </c>
      <c r="C10" s="54">
        <f>SUM(R10/F10)</f>
        <v>36.04545454545455</v>
      </c>
      <c r="D10" s="31" t="s">
        <v>197</v>
      </c>
      <c r="E10" s="16" t="s">
        <v>201</v>
      </c>
      <c r="F10" s="49">
        <v>55</v>
      </c>
      <c r="G10" s="61"/>
      <c r="H10" s="20" t="s">
        <v>108</v>
      </c>
      <c r="I10" s="50">
        <v>52.5</v>
      </c>
      <c r="J10" s="22">
        <v>13</v>
      </c>
      <c r="K10" s="45">
        <f>SUM(I10*J10)</f>
        <v>682.5</v>
      </c>
      <c r="L10" s="51">
        <v>50</v>
      </c>
      <c r="M10" s="24">
        <v>13</v>
      </c>
      <c r="N10" s="46">
        <f>SUM(L10*M10)</f>
        <v>650</v>
      </c>
      <c r="O10" s="52">
        <v>50</v>
      </c>
      <c r="P10" s="26">
        <v>13</v>
      </c>
      <c r="Q10" s="47">
        <f>SUM(O10*P10)</f>
        <v>650</v>
      </c>
      <c r="R10" s="34">
        <f>SUM(K10+N10+Q10)</f>
        <v>1982.5</v>
      </c>
      <c r="S10" s="5" t="s">
        <v>260</v>
      </c>
      <c r="T10" s="20" t="s">
        <v>53</v>
      </c>
    </row>
    <row r="11" spans="1:20" s="3" customFormat="1" ht="51" customHeight="1">
      <c r="A11" s="17">
        <v>27</v>
      </c>
      <c r="B11" s="48">
        <v>3</v>
      </c>
      <c r="C11" s="54">
        <f>SUM(R11/F11)</f>
        <v>30.950095969289826</v>
      </c>
      <c r="D11" s="31" t="s">
        <v>199</v>
      </c>
      <c r="E11" s="16" t="s">
        <v>259</v>
      </c>
      <c r="F11" s="49">
        <v>52.1</v>
      </c>
      <c r="G11" s="61"/>
      <c r="H11" s="20" t="s">
        <v>108</v>
      </c>
      <c r="I11" s="50">
        <v>47.5</v>
      </c>
      <c r="J11" s="22">
        <v>10</v>
      </c>
      <c r="K11" s="45">
        <f>SUM(I11*J11)</f>
        <v>475</v>
      </c>
      <c r="L11" s="51">
        <v>42.5</v>
      </c>
      <c r="M11" s="24">
        <v>13</v>
      </c>
      <c r="N11" s="46">
        <f>SUM(L11*M11)</f>
        <v>552.5</v>
      </c>
      <c r="O11" s="52">
        <v>45</v>
      </c>
      <c r="P11" s="26">
        <v>13</v>
      </c>
      <c r="Q11" s="47">
        <f>SUM(O11*P11)</f>
        <v>585</v>
      </c>
      <c r="R11" s="34">
        <f>SUM(K11+N11+Q11)</f>
        <v>1612.5</v>
      </c>
      <c r="S11" s="5" t="s">
        <v>289</v>
      </c>
      <c r="T11" s="20" t="s">
        <v>53</v>
      </c>
    </row>
    <row r="12" spans="1:20" s="3" customFormat="1" ht="51" customHeight="1">
      <c r="A12" s="17">
        <v>28</v>
      </c>
      <c r="B12" s="48">
        <v>4</v>
      </c>
      <c r="C12" s="54">
        <f>SUM(R12/F12)</f>
        <v>30.409356725146196</v>
      </c>
      <c r="D12" s="31" t="s">
        <v>198</v>
      </c>
      <c r="E12" s="16" t="s">
        <v>202</v>
      </c>
      <c r="F12" s="49">
        <v>68.4</v>
      </c>
      <c r="G12" s="61"/>
      <c r="H12" s="20" t="s">
        <v>108</v>
      </c>
      <c r="I12" s="50">
        <v>55</v>
      </c>
      <c r="J12" s="22">
        <v>13</v>
      </c>
      <c r="K12" s="45">
        <f>SUM(I12*J12)</f>
        <v>715</v>
      </c>
      <c r="L12" s="51">
        <v>52.5</v>
      </c>
      <c r="M12" s="24">
        <v>13</v>
      </c>
      <c r="N12" s="46">
        <f>SUM(L12*M12)</f>
        <v>682.5</v>
      </c>
      <c r="O12" s="52">
        <v>52.5</v>
      </c>
      <c r="P12" s="26">
        <v>13</v>
      </c>
      <c r="Q12" s="47">
        <f>SUM(O12*P12)</f>
        <v>682.5</v>
      </c>
      <c r="R12" s="34">
        <f>SUM(K12+N12+Q12)</f>
        <v>2080</v>
      </c>
      <c r="S12" s="5" t="s">
        <v>289</v>
      </c>
      <c r="T12" s="20" t="s">
        <v>53</v>
      </c>
    </row>
    <row r="13" spans="1:20" s="3" customFormat="1" ht="51" customHeight="1">
      <c r="A13" s="17">
        <v>29</v>
      </c>
      <c r="B13" s="48">
        <v>5</v>
      </c>
      <c r="C13" s="54">
        <f>SUM(R13/F13)</f>
        <v>15.430267062314538</v>
      </c>
      <c r="D13" s="31" t="s">
        <v>175</v>
      </c>
      <c r="E13" s="16" t="s">
        <v>176</v>
      </c>
      <c r="F13" s="49">
        <v>67.4</v>
      </c>
      <c r="G13" s="61"/>
      <c r="H13" s="20" t="s">
        <v>290</v>
      </c>
      <c r="I13" s="50">
        <v>25</v>
      </c>
      <c r="J13" s="22">
        <v>13</v>
      </c>
      <c r="K13" s="45">
        <f>SUM(I13*J13)</f>
        <v>325</v>
      </c>
      <c r="L13" s="51">
        <v>27.5</v>
      </c>
      <c r="M13" s="24">
        <v>13</v>
      </c>
      <c r="N13" s="46">
        <f>SUM(L13*M13)</f>
        <v>357.5</v>
      </c>
      <c r="O13" s="52">
        <v>27.5</v>
      </c>
      <c r="P13" s="26">
        <v>13</v>
      </c>
      <c r="Q13" s="47">
        <f>SUM(O13*P13)</f>
        <v>357.5</v>
      </c>
      <c r="R13" s="34">
        <f>SUM(K13+N13+Q13)</f>
        <v>1040</v>
      </c>
      <c r="S13" s="5" t="s">
        <v>262</v>
      </c>
      <c r="T13" s="20" t="s">
        <v>134</v>
      </c>
    </row>
    <row r="14" spans="1:24" s="36" customFormat="1" ht="30" customHeight="1">
      <c r="A14" s="152" t="s">
        <v>91</v>
      </c>
      <c r="B14" s="153"/>
      <c r="C14" s="154"/>
      <c r="D14" s="178" t="s">
        <v>170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80"/>
      <c r="V14" s="3"/>
      <c r="W14" s="3"/>
      <c r="X14" s="3"/>
    </row>
    <row r="15" spans="1:24" s="4" customFormat="1" ht="27.75" customHeight="1">
      <c r="A15" s="155" t="s">
        <v>1</v>
      </c>
      <c r="B15" s="160" t="s">
        <v>2</v>
      </c>
      <c r="C15" s="198" t="s">
        <v>9</v>
      </c>
      <c r="D15" s="150" t="s">
        <v>0</v>
      </c>
      <c r="E15" s="160" t="s">
        <v>10</v>
      </c>
      <c r="F15" s="150" t="s">
        <v>8</v>
      </c>
      <c r="G15" s="160" t="s">
        <v>12</v>
      </c>
      <c r="H15" s="150" t="s">
        <v>96</v>
      </c>
      <c r="I15" s="189" t="s">
        <v>13</v>
      </c>
      <c r="J15" s="158"/>
      <c r="K15" s="159"/>
      <c r="L15" s="157" t="s">
        <v>14</v>
      </c>
      <c r="M15" s="158"/>
      <c r="N15" s="159"/>
      <c r="O15" s="188" t="s">
        <v>15</v>
      </c>
      <c r="P15" s="158"/>
      <c r="Q15" s="159"/>
      <c r="R15" s="194" t="s">
        <v>11</v>
      </c>
      <c r="S15" s="186" t="s">
        <v>27</v>
      </c>
      <c r="T15" s="186" t="s">
        <v>17</v>
      </c>
      <c r="V15" s="3"/>
      <c r="W15" s="3"/>
      <c r="X15" s="3"/>
    </row>
    <row r="16" spans="1:21" s="3" customFormat="1" ht="30" customHeight="1">
      <c r="A16" s="156"/>
      <c r="B16" s="161"/>
      <c r="C16" s="199"/>
      <c r="D16" s="151"/>
      <c r="E16" s="161"/>
      <c r="F16" s="151"/>
      <c r="G16" s="161"/>
      <c r="H16" s="151"/>
      <c r="I16" s="11" t="s">
        <v>3</v>
      </c>
      <c r="J16" s="11" t="s">
        <v>26</v>
      </c>
      <c r="K16" s="11" t="s">
        <v>4</v>
      </c>
      <c r="L16" s="12" t="s">
        <v>3</v>
      </c>
      <c r="M16" s="12" t="s">
        <v>26</v>
      </c>
      <c r="N16" s="12" t="s">
        <v>4</v>
      </c>
      <c r="O16" s="13" t="s">
        <v>3</v>
      </c>
      <c r="P16" s="13" t="s">
        <v>26</v>
      </c>
      <c r="Q16" s="13" t="s">
        <v>4</v>
      </c>
      <c r="R16" s="195"/>
      <c r="S16" s="187"/>
      <c r="T16" s="187"/>
      <c r="U16" s="4"/>
    </row>
    <row r="17" spans="1:20" s="3" customFormat="1" ht="51" customHeight="1">
      <c r="A17" s="17">
        <v>30</v>
      </c>
      <c r="B17" s="48">
        <v>1</v>
      </c>
      <c r="C17" s="54">
        <f>SUM(R17/F17)</f>
        <v>43.42672413793104</v>
      </c>
      <c r="D17" s="31" t="s">
        <v>112</v>
      </c>
      <c r="E17" s="16" t="s">
        <v>113</v>
      </c>
      <c r="F17" s="49">
        <v>69.6</v>
      </c>
      <c r="G17" s="19" t="s">
        <v>114</v>
      </c>
      <c r="H17" s="20" t="s">
        <v>115</v>
      </c>
      <c r="I17" s="50">
        <v>77.5</v>
      </c>
      <c r="J17" s="22">
        <v>13</v>
      </c>
      <c r="K17" s="45">
        <f>SUM(I17*J17)</f>
        <v>1007.5</v>
      </c>
      <c r="L17" s="51">
        <v>77.5</v>
      </c>
      <c r="M17" s="24">
        <v>13</v>
      </c>
      <c r="N17" s="46">
        <f>SUM(L17*M17)</f>
        <v>1007.5</v>
      </c>
      <c r="O17" s="52">
        <v>77.5</v>
      </c>
      <c r="P17" s="26">
        <v>13</v>
      </c>
      <c r="Q17" s="47">
        <f>SUM(O17*P17)</f>
        <v>1007.5</v>
      </c>
      <c r="R17" s="34">
        <f>SUM(K17+N17+Q17)</f>
        <v>3022.5</v>
      </c>
      <c r="S17" s="5" t="s">
        <v>265</v>
      </c>
      <c r="T17" s="20" t="s">
        <v>40</v>
      </c>
    </row>
    <row r="18" spans="1:20" s="3" customFormat="1" ht="51" customHeight="1">
      <c r="A18" s="17">
        <v>31</v>
      </c>
      <c r="B18" s="48">
        <v>2</v>
      </c>
      <c r="C18" s="54">
        <f>SUM(R18/F18)</f>
        <v>38.46153846153846</v>
      </c>
      <c r="D18" s="31" t="s">
        <v>233</v>
      </c>
      <c r="E18" s="16" t="s">
        <v>236</v>
      </c>
      <c r="F18" s="49">
        <v>66.3</v>
      </c>
      <c r="G18" s="19" t="s">
        <v>291</v>
      </c>
      <c r="H18" s="20" t="s">
        <v>116</v>
      </c>
      <c r="I18" s="50">
        <v>72.5</v>
      </c>
      <c r="J18" s="22">
        <v>12</v>
      </c>
      <c r="K18" s="45">
        <f>SUM(I18*J18)</f>
        <v>870</v>
      </c>
      <c r="L18" s="51">
        <v>70</v>
      </c>
      <c r="M18" s="24">
        <v>12</v>
      </c>
      <c r="N18" s="46">
        <f>SUM(L18*M18)</f>
        <v>840</v>
      </c>
      <c r="O18" s="52">
        <v>70</v>
      </c>
      <c r="P18" s="26">
        <v>12</v>
      </c>
      <c r="Q18" s="47">
        <f>SUM(O18*P18)</f>
        <v>840</v>
      </c>
      <c r="R18" s="34">
        <f>SUM(K18+N18+Q18)</f>
        <v>2550</v>
      </c>
      <c r="S18" s="5" t="s">
        <v>260</v>
      </c>
      <c r="T18" s="20" t="s">
        <v>117</v>
      </c>
    </row>
    <row r="19" spans="1:20" s="3" customFormat="1" ht="51" customHeight="1">
      <c r="A19" s="17">
        <v>32</v>
      </c>
      <c r="B19" s="48">
        <v>3</v>
      </c>
      <c r="C19" s="54">
        <f>SUM(R19/F19)</f>
        <v>30.73555166374781</v>
      </c>
      <c r="D19" s="31" t="s">
        <v>215</v>
      </c>
      <c r="E19" s="16" t="s">
        <v>228</v>
      </c>
      <c r="F19" s="49">
        <v>57.1</v>
      </c>
      <c r="G19" s="19" t="s">
        <v>292</v>
      </c>
      <c r="H19" s="20" t="s">
        <v>116</v>
      </c>
      <c r="I19" s="50">
        <v>45</v>
      </c>
      <c r="J19" s="22">
        <v>13</v>
      </c>
      <c r="K19" s="45">
        <f>SUM(I19*J19)</f>
        <v>585</v>
      </c>
      <c r="L19" s="51">
        <v>45</v>
      </c>
      <c r="M19" s="24">
        <v>13</v>
      </c>
      <c r="N19" s="46">
        <f>SUM(L19*M19)</f>
        <v>585</v>
      </c>
      <c r="O19" s="52">
        <v>45</v>
      </c>
      <c r="P19" s="26">
        <v>13</v>
      </c>
      <c r="Q19" s="47">
        <f>SUM(O19*P19)</f>
        <v>585</v>
      </c>
      <c r="R19" s="34">
        <f>SUM(K19+N19+Q19)</f>
        <v>1755</v>
      </c>
      <c r="S19" s="5" t="s">
        <v>289</v>
      </c>
      <c r="T19" s="20" t="s">
        <v>117</v>
      </c>
    </row>
    <row r="20" spans="1:20" s="3" customFormat="1" ht="51" customHeight="1">
      <c r="A20" s="17">
        <v>33</v>
      </c>
      <c r="B20" s="48">
        <v>4</v>
      </c>
      <c r="C20" s="54">
        <f>SUM(R20/F20)</f>
        <v>30.062166962699823</v>
      </c>
      <c r="D20" s="31" t="s">
        <v>216</v>
      </c>
      <c r="E20" s="16" t="s">
        <v>293</v>
      </c>
      <c r="F20" s="49">
        <v>56.3</v>
      </c>
      <c r="G20" s="61"/>
      <c r="H20" s="20" t="s">
        <v>217</v>
      </c>
      <c r="I20" s="50">
        <v>47.5</v>
      </c>
      <c r="J20" s="22">
        <v>11</v>
      </c>
      <c r="K20" s="45">
        <f>SUM(I20*J20)</f>
        <v>522.5</v>
      </c>
      <c r="L20" s="51">
        <v>45</v>
      </c>
      <c r="M20" s="24">
        <v>13</v>
      </c>
      <c r="N20" s="46">
        <f>SUM(L20*M20)</f>
        <v>585</v>
      </c>
      <c r="O20" s="52">
        <v>45</v>
      </c>
      <c r="P20" s="26">
        <v>13</v>
      </c>
      <c r="Q20" s="47">
        <f>SUM(O20*P20)</f>
        <v>585</v>
      </c>
      <c r="R20" s="34">
        <f>SUM(K20+N20+Q20)</f>
        <v>1692.5</v>
      </c>
      <c r="S20" s="5" t="s">
        <v>289</v>
      </c>
      <c r="T20" s="20" t="s">
        <v>53</v>
      </c>
    </row>
    <row r="21" spans="1:20" s="3" customFormat="1" ht="51" customHeight="1">
      <c r="A21" s="17">
        <v>34</v>
      </c>
      <c r="B21" s="48">
        <v>5</v>
      </c>
      <c r="C21" s="54">
        <f>SUM(R21/F21)</f>
        <v>27.659574468085104</v>
      </c>
      <c r="D21" s="31" t="s">
        <v>229</v>
      </c>
      <c r="E21" s="16" t="s">
        <v>230</v>
      </c>
      <c r="F21" s="49">
        <v>75.2</v>
      </c>
      <c r="G21" s="61"/>
      <c r="H21" s="20" t="s">
        <v>116</v>
      </c>
      <c r="I21" s="50">
        <v>55</v>
      </c>
      <c r="J21" s="22">
        <v>13</v>
      </c>
      <c r="K21" s="45">
        <f>SUM(I21*J21)</f>
        <v>715</v>
      </c>
      <c r="L21" s="51">
        <v>55</v>
      </c>
      <c r="M21" s="24">
        <v>13</v>
      </c>
      <c r="N21" s="46">
        <f>SUM(L21*M21)</f>
        <v>715</v>
      </c>
      <c r="O21" s="52">
        <v>50</v>
      </c>
      <c r="P21" s="26">
        <v>13</v>
      </c>
      <c r="Q21" s="47">
        <f>SUM(O21*P21)</f>
        <v>650</v>
      </c>
      <c r="R21" s="34">
        <f>SUM(K21+N21+Q21)</f>
        <v>2080</v>
      </c>
      <c r="S21" s="5" t="s">
        <v>294</v>
      </c>
      <c r="T21" s="20" t="s">
        <v>117</v>
      </c>
    </row>
    <row r="22" spans="1:25" s="36" customFormat="1" ht="30" customHeight="1">
      <c r="A22" s="152" t="s">
        <v>91</v>
      </c>
      <c r="B22" s="153"/>
      <c r="C22" s="154"/>
      <c r="D22" s="178" t="s">
        <v>171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80"/>
      <c r="V22" s="3"/>
      <c r="W22" s="3"/>
      <c r="X22" s="3"/>
      <c r="Y22" s="3"/>
    </row>
    <row r="23" spans="1:25" s="4" customFormat="1" ht="27.75" customHeight="1">
      <c r="A23" s="155" t="s">
        <v>1</v>
      </c>
      <c r="B23" s="160" t="s">
        <v>2</v>
      </c>
      <c r="C23" s="198" t="s">
        <v>9</v>
      </c>
      <c r="D23" s="150" t="s">
        <v>0</v>
      </c>
      <c r="E23" s="160" t="s">
        <v>10</v>
      </c>
      <c r="F23" s="150" t="s">
        <v>8</v>
      </c>
      <c r="G23" s="160" t="s">
        <v>12</v>
      </c>
      <c r="H23" s="150" t="s">
        <v>96</v>
      </c>
      <c r="I23" s="189" t="s">
        <v>13</v>
      </c>
      <c r="J23" s="158"/>
      <c r="K23" s="159"/>
      <c r="L23" s="157" t="s">
        <v>14</v>
      </c>
      <c r="M23" s="158"/>
      <c r="N23" s="159"/>
      <c r="O23" s="188" t="s">
        <v>15</v>
      </c>
      <c r="P23" s="158"/>
      <c r="Q23" s="159"/>
      <c r="R23" s="194" t="s">
        <v>11</v>
      </c>
      <c r="S23" s="186" t="s">
        <v>27</v>
      </c>
      <c r="T23" s="186" t="s">
        <v>17</v>
      </c>
      <c r="V23" s="3"/>
      <c r="W23" s="3"/>
      <c r="X23" s="3"/>
      <c r="Y23" s="3"/>
    </row>
    <row r="24" spans="1:21" s="3" customFormat="1" ht="30" customHeight="1">
      <c r="A24" s="156"/>
      <c r="B24" s="161"/>
      <c r="C24" s="199"/>
      <c r="D24" s="151"/>
      <c r="E24" s="161"/>
      <c r="F24" s="151"/>
      <c r="G24" s="161"/>
      <c r="H24" s="151"/>
      <c r="I24" s="11" t="s">
        <v>3</v>
      </c>
      <c r="J24" s="11" t="s">
        <v>26</v>
      </c>
      <c r="K24" s="11" t="s">
        <v>4</v>
      </c>
      <c r="L24" s="12" t="s">
        <v>3</v>
      </c>
      <c r="M24" s="12" t="s">
        <v>26</v>
      </c>
      <c r="N24" s="12" t="s">
        <v>4</v>
      </c>
      <c r="O24" s="13" t="s">
        <v>3</v>
      </c>
      <c r="P24" s="13" t="s">
        <v>26</v>
      </c>
      <c r="Q24" s="13" t="s">
        <v>4</v>
      </c>
      <c r="R24" s="195"/>
      <c r="S24" s="187"/>
      <c r="T24" s="187"/>
      <c r="U24" s="4"/>
    </row>
    <row r="25" spans="1:20" s="3" customFormat="1" ht="51" customHeight="1">
      <c r="A25" s="17">
        <v>35</v>
      </c>
      <c r="B25" s="48">
        <v>1</v>
      </c>
      <c r="C25" s="54">
        <f>SUM(R25/F25)</f>
        <v>52.434593023255815</v>
      </c>
      <c r="D25" s="31" t="s">
        <v>118</v>
      </c>
      <c r="E25" s="16" t="s">
        <v>119</v>
      </c>
      <c r="F25" s="49">
        <v>68.8</v>
      </c>
      <c r="G25" s="19" t="s">
        <v>120</v>
      </c>
      <c r="H25" s="20" t="s">
        <v>115</v>
      </c>
      <c r="I25" s="50">
        <v>92.5</v>
      </c>
      <c r="J25" s="22">
        <v>13</v>
      </c>
      <c r="K25" s="45">
        <f>SUM(I25*J25)</f>
        <v>1202.5</v>
      </c>
      <c r="L25" s="51">
        <v>92.5</v>
      </c>
      <c r="M25" s="24">
        <v>13</v>
      </c>
      <c r="N25" s="46">
        <f>SUM(L25*M25)</f>
        <v>1202.5</v>
      </c>
      <c r="O25" s="52">
        <v>92.5</v>
      </c>
      <c r="P25" s="26">
        <v>13</v>
      </c>
      <c r="Q25" s="47">
        <f>SUM(O25*P25)</f>
        <v>1202.5</v>
      </c>
      <c r="R25" s="34">
        <f>SUM(K25+N25+Q25)</f>
        <v>3607.5</v>
      </c>
      <c r="S25" s="5" t="s">
        <v>271</v>
      </c>
      <c r="T25" s="20" t="s">
        <v>40</v>
      </c>
    </row>
    <row r="26" spans="1:20" s="3" customFormat="1" ht="51" customHeight="1">
      <c r="A26" s="17">
        <v>36</v>
      </c>
      <c r="B26" s="48">
        <v>2</v>
      </c>
      <c r="C26" s="54">
        <f>SUM(R26/F26)</f>
        <v>42.21921515561569</v>
      </c>
      <c r="D26" s="31" t="s">
        <v>181</v>
      </c>
      <c r="E26" s="16" t="s">
        <v>182</v>
      </c>
      <c r="F26" s="49">
        <v>73.9</v>
      </c>
      <c r="G26" s="19" t="s">
        <v>183</v>
      </c>
      <c r="H26" s="20" t="s">
        <v>115</v>
      </c>
      <c r="I26" s="50">
        <v>80</v>
      </c>
      <c r="J26" s="22">
        <v>13</v>
      </c>
      <c r="K26" s="45">
        <f>SUM(I26*J26)</f>
        <v>1040</v>
      </c>
      <c r="L26" s="51">
        <v>80</v>
      </c>
      <c r="M26" s="24">
        <v>13</v>
      </c>
      <c r="N26" s="46">
        <f>SUM(L26*M26)</f>
        <v>1040</v>
      </c>
      <c r="O26" s="52">
        <v>80</v>
      </c>
      <c r="P26" s="26">
        <v>13</v>
      </c>
      <c r="Q26" s="47">
        <f>SUM(O26*P26)</f>
        <v>1040</v>
      </c>
      <c r="R26" s="34">
        <f>SUM(K26+N26+Q26)</f>
        <v>3120</v>
      </c>
      <c r="S26" s="5" t="s">
        <v>260</v>
      </c>
      <c r="T26" s="20" t="s">
        <v>40</v>
      </c>
    </row>
    <row r="27" spans="1:20" s="3" customFormat="1" ht="51" customHeight="1">
      <c r="A27" s="17">
        <v>37</v>
      </c>
      <c r="B27" s="48">
        <v>3</v>
      </c>
      <c r="C27" s="54">
        <f>SUM(R27/F27)</f>
        <v>40.246338215712385</v>
      </c>
      <c r="D27" s="31" t="s">
        <v>231</v>
      </c>
      <c r="E27" s="16" t="s">
        <v>232</v>
      </c>
      <c r="F27" s="49">
        <v>75.1</v>
      </c>
      <c r="G27" s="19" t="s">
        <v>299</v>
      </c>
      <c r="H27" s="20" t="s">
        <v>116</v>
      </c>
      <c r="I27" s="50">
        <v>77.5</v>
      </c>
      <c r="J27" s="22">
        <v>13</v>
      </c>
      <c r="K27" s="45">
        <f>SUM(I27*J27)</f>
        <v>1007.5</v>
      </c>
      <c r="L27" s="51">
        <v>77.5</v>
      </c>
      <c r="M27" s="24">
        <v>13</v>
      </c>
      <c r="N27" s="46">
        <f>SUM(L27*M27)</f>
        <v>1007.5</v>
      </c>
      <c r="O27" s="52">
        <v>77.5</v>
      </c>
      <c r="P27" s="26">
        <v>13</v>
      </c>
      <c r="Q27" s="47">
        <f>SUM(O27*P27)</f>
        <v>1007.5</v>
      </c>
      <c r="R27" s="34">
        <f>SUM(K27+N27+Q27)</f>
        <v>3022.5</v>
      </c>
      <c r="S27" s="5" t="s">
        <v>260</v>
      </c>
      <c r="T27" s="20" t="s">
        <v>117</v>
      </c>
    </row>
    <row r="28" spans="1:20" s="3" customFormat="1" ht="51" customHeight="1">
      <c r="A28" s="17">
        <v>38</v>
      </c>
      <c r="B28" s="48">
        <v>4</v>
      </c>
      <c r="C28" s="54">
        <f>SUM(R28/F28)</f>
        <v>38.46153846153846</v>
      </c>
      <c r="D28" s="31" t="s">
        <v>233</v>
      </c>
      <c r="E28" s="16" t="s">
        <v>236</v>
      </c>
      <c r="F28" s="49">
        <v>66.3</v>
      </c>
      <c r="G28" s="19" t="s">
        <v>291</v>
      </c>
      <c r="H28" s="20" t="s">
        <v>116</v>
      </c>
      <c r="I28" s="50">
        <v>72.5</v>
      </c>
      <c r="J28" s="22">
        <v>12</v>
      </c>
      <c r="K28" s="45">
        <f>SUM(I28*J28)</f>
        <v>870</v>
      </c>
      <c r="L28" s="51">
        <v>70</v>
      </c>
      <c r="M28" s="24">
        <v>12</v>
      </c>
      <c r="N28" s="46">
        <f>SUM(L28*M28)</f>
        <v>840</v>
      </c>
      <c r="O28" s="52">
        <v>70</v>
      </c>
      <c r="P28" s="26">
        <v>12</v>
      </c>
      <c r="Q28" s="47">
        <f>SUM(O28*P28)</f>
        <v>840</v>
      </c>
      <c r="R28" s="34">
        <f>SUM(K28+N28+Q28)</f>
        <v>2550</v>
      </c>
      <c r="S28" s="5" t="s">
        <v>260</v>
      </c>
      <c r="T28" s="20" t="s">
        <v>117</v>
      </c>
    </row>
    <row r="29" spans="1:20" s="3" customFormat="1" ht="51" customHeight="1">
      <c r="A29" s="17">
        <v>39</v>
      </c>
      <c r="B29" s="48">
        <v>5</v>
      </c>
      <c r="C29" s="54">
        <f>SUM(R29/F29)</f>
        <v>32.2435174746336</v>
      </c>
      <c r="D29" s="31" t="s">
        <v>234</v>
      </c>
      <c r="E29" s="16" t="s">
        <v>235</v>
      </c>
      <c r="F29" s="49">
        <v>88.7</v>
      </c>
      <c r="G29" s="19" t="s">
        <v>300</v>
      </c>
      <c r="H29" s="20" t="s">
        <v>82</v>
      </c>
      <c r="I29" s="50">
        <v>75</v>
      </c>
      <c r="J29" s="22">
        <v>13</v>
      </c>
      <c r="K29" s="45">
        <f>SUM(I29*J29)</f>
        <v>975</v>
      </c>
      <c r="L29" s="51">
        <v>70</v>
      </c>
      <c r="M29" s="24">
        <v>13</v>
      </c>
      <c r="N29" s="46">
        <f>SUM(L29*M29)</f>
        <v>910</v>
      </c>
      <c r="O29" s="52">
        <v>75</v>
      </c>
      <c r="P29" s="26">
        <v>13</v>
      </c>
      <c r="Q29" s="47">
        <f>SUM(O29*P29)</f>
        <v>975</v>
      </c>
      <c r="R29" s="34">
        <f>SUM(K29+N29+Q29)</f>
        <v>2860</v>
      </c>
      <c r="S29" s="5" t="s">
        <v>289</v>
      </c>
      <c r="T29" s="20" t="s">
        <v>43</v>
      </c>
    </row>
    <row r="30" spans="1:25" s="36" customFormat="1" ht="30" customHeight="1">
      <c r="A30" s="152" t="s">
        <v>91</v>
      </c>
      <c r="B30" s="153"/>
      <c r="C30" s="154"/>
      <c r="D30" s="178" t="s">
        <v>172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80"/>
      <c r="V30" s="3"/>
      <c r="W30" s="3"/>
      <c r="X30" s="3"/>
      <c r="Y30" s="3"/>
    </row>
    <row r="31" spans="1:25" s="4" customFormat="1" ht="27.75" customHeight="1">
      <c r="A31" s="155" t="s">
        <v>1</v>
      </c>
      <c r="B31" s="160" t="s">
        <v>2</v>
      </c>
      <c r="C31" s="198" t="s">
        <v>9</v>
      </c>
      <c r="D31" s="150" t="s">
        <v>0</v>
      </c>
      <c r="E31" s="160" t="s">
        <v>10</v>
      </c>
      <c r="F31" s="150" t="s">
        <v>8</v>
      </c>
      <c r="G31" s="160" t="s">
        <v>12</v>
      </c>
      <c r="H31" s="150" t="s">
        <v>96</v>
      </c>
      <c r="I31" s="189" t="s">
        <v>13</v>
      </c>
      <c r="J31" s="158"/>
      <c r="K31" s="159"/>
      <c r="L31" s="157" t="s">
        <v>14</v>
      </c>
      <c r="M31" s="158"/>
      <c r="N31" s="159"/>
      <c r="O31" s="188" t="s">
        <v>15</v>
      </c>
      <c r="P31" s="158"/>
      <c r="Q31" s="159"/>
      <c r="R31" s="194" t="s">
        <v>11</v>
      </c>
      <c r="S31" s="186" t="s">
        <v>27</v>
      </c>
      <c r="T31" s="186" t="s">
        <v>17</v>
      </c>
      <c r="V31" s="36"/>
      <c r="W31" s="36"/>
      <c r="X31" s="36"/>
      <c r="Y31" s="36"/>
    </row>
    <row r="32" spans="1:25" s="3" customFormat="1" ht="30" customHeight="1">
      <c r="A32" s="156"/>
      <c r="B32" s="161"/>
      <c r="C32" s="199"/>
      <c r="D32" s="151"/>
      <c r="E32" s="161"/>
      <c r="F32" s="151"/>
      <c r="G32" s="161"/>
      <c r="H32" s="151"/>
      <c r="I32" s="11" t="s">
        <v>3</v>
      </c>
      <c r="J32" s="11" t="s">
        <v>26</v>
      </c>
      <c r="K32" s="11" t="s">
        <v>4</v>
      </c>
      <c r="L32" s="12" t="s">
        <v>3</v>
      </c>
      <c r="M32" s="12" t="s">
        <v>26</v>
      </c>
      <c r="N32" s="12" t="s">
        <v>4</v>
      </c>
      <c r="O32" s="13" t="s">
        <v>3</v>
      </c>
      <c r="P32" s="13" t="s">
        <v>26</v>
      </c>
      <c r="Q32" s="13" t="s">
        <v>4</v>
      </c>
      <c r="R32" s="195"/>
      <c r="S32" s="187"/>
      <c r="T32" s="187"/>
      <c r="U32" s="4"/>
      <c r="V32" s="4"/>
      <c r="W32" s="4"/>
      <c r="X32" s="4"/>
      <c r="Y32" s="4"/>
    </row>
    <row r="33" spans="1:20" s="3" customFormat="1" ht="51" customHeight="1">
      <c r="A33" s="17">
        <v>40</v>
      </c>
      <c r="B33" s="48">
        <v>1</v>
      </c>
      <c r="C33" s="54">
        <f aca="true" t="shared" si="0" ref="C33:C38">SUM(R33/F33)</f>
        <v>48.28947368421053</v>
      </c>
      <c r="D33" s="31" t="s">
        <v>122</v>
      </c>
      <c r="E33" s="16" t="s">
        <v>123</v>
      </c>
      <c r="F33" s="49">
        <v>76</v>
      </c>
      <c r="G33" s="62" t="s">
        <v>149</v>
      </c>
      <c r="H33" s="20" t="s">
        <v>301</v>
      </c>
      <c r="I33" s="50">
        <v>100</v>
      </c>
      <c r="J33" s="22">
        <v>12</v>
      </c>
      <c r="K33" s="45">
        <f aca="true" t="shared" si="1" ref="K33:K38">SUM(I33*J33)</f>
        <v>1200</v>
      </c>
      <c r="L33" s="51">
        <v>95</v>
      </c>
      <c r="M33" s="24">
        <v>13</v>
      </c>
      <c r="N33" s="46">
        <f aca="true" t="shared" si="2" ref="N33:N38">SUM(L33*M33)</f>
        <v>1235</v>
      </c>
      <c r="O33" s="52">
        <v>95</v>
      </c>
      <c r="P33" s="26">
        <v>13</v>
      </c>
      <c r="Q33" s="47">
        <f aca="true" t="shared" si="3" ref="Q33:Q38">SUM(O33*P33)</f>
        <v>1235</v>
      </c>
      <c r="R33" s="34">
        <f aca="true" t="shared" si="4" ref="R33:R38">SUM(K33+N33+Q33)</f>
        <v>3670</v>
      </c>
      <c r="S33" s="5" t="s">
        <v>261</v>
      </c>
      <c r="T33" s="20" t="s">
        <v>302</v>
      </c>
    </row>
    <row r="34" spans="1:20" s="3" customFormat="1" ht="51" customHeight="1">
      <c r="A34" s="17">
        <v>41</v>
      </c>
      <c r="B34" s="48">
        <v>2</v>
      </c>
      <c r="C34" s="54">
        <f t="shared" si="0"/>
        <v>46.136653895274584</v>
      </c>
      <c r="D34" s="31" t="s">
        <v>224</v>
      </c>
      <c r="E34" s="16" t="s">
        <v>225</v>
      </c>
      <c r="F34" s="49">
        <v>78.3</v>
      </c>
      <c r="G34" s="19" t="s">
        <v>303</v>
      </c>
      <c r="H34" s="20" t="s">
        <v>116</v>
      </c>
      <c r="I34" s="50">
        <v>100</v>
      </c>
      <c r="J34" s="22">
        <v>13</v>
      </c>
      <c r="K34" s="45">
        <f t="shared" si="1"/>
        <v>1300</v>
      </c>
      <c r="L34" s="51">
        <v>97.5</v>
      </c>
      <c r="M34" s="24">
        <v>13</v>
      </c>
      <c r="N34" s="46">
        <f t="shared" si="2"/>
        <v>1267.5</v>
      </c>
      <c r="O34" s="52">
        <v>95</v>
      </c>
      <c r="P34" s="26">
        <v>11</v>
      </c>
      <c r="Q34" s="47">
        <f t="shared" si="3"/>
        <v>1045</v>
      </c>
      <c r="R34" s="34">
        <f t="shared" si="4"/>
        <v>3612.5</v>
      </c>
      <c r="S34" s="5" t="s">
        <v>265</v>
      </c>
      <c r="T34" s="20" t="s">
        <v>117</v>
      </c>
    </row>
    <row r="35" spans="1:20" s="3" customFormat="1" ht="51" customHeight="1">
      <c r="A35" s="17">
        <v>42</v>
      </c>
      <c r="B35" s="48">
        <v>3</v>
      </c>
      <c r="C35" s="54">
        <f t="shared" si="0"/>
        <v>43.65203761755486</v>
      </c>
      <c r="D35" s="31" t="s">
        <v>192</v>
      </c>
      <c r="E35" s="16" t="s">
        <v>212</v>
      </c>
      <c r="F35" s="49">
        <v>63.8</v>
      </c>
      <c r="G35" s="19" t="s">
        <v>304</v>
      </c>
      <c r="H35" s="20" t="s">
        <v>194</v>
      </c>
      <c r="I35" s="50">
        <v>75</v>
      </c>
      <c r="J35" s="22">
        <v>12</v>
      </c>
      <c r="K35" s="45">
        <f t="shared" si="1"/>
        <v>900</v>
      </c>
      <c r="L35" s="51">
        <v>72.5</v>
      </c>
      <c r="M35" s="24">
        <v>13</v>
      </c>
      <c r="N35" s="46">
        <f t="shared" si="2"/>
        <v>942.5</v>
      </c>
      <c r="O35" s="52">
        <v>72.5</v>
      </c>
      <c r="P35" s="26">
        <v>13</v>
      </c>
      <c r="Q35" s="47">
        <f t="shared" si="3"/>
        <v>942.5</v>
      </c>
      <c r="R35" s="34">
        <f t="shared" si="4"/>
        <v>2785</v>
      </c>
      <c r="S35" s="5" t="s">
        <v>265</v>
      </c>
      <c r="T35" s="20" t="s">
        <v>305</v>
      </c>
    </row>
    <row r="36" spans="1:20" s="3" customFormat="1" ht="51" customHeight="1">
      <c r="A36" s="17">
        <v>43</v>
      </c>
      <c r="B36" s="48">
        <v>4</v>
      </c>
      <c r="C36" s="54">
        <f t="shared" si="0"/>
        <v>42.987804878048784</v>
      </c>
      <c r="D36" s="31" t="s">
        <v>219</v>
      </c>
      <c r="E36" s="16" t="s">
        <v>213</v>
      </c>
      <c r="F36" s="49">
        <v>73.8</v>
      </c>
      <c r="G36" s="19" t="s">
        <v>121</v>
      </c>
      <c r="H36" s="20" t="s">
        <v>306</v>
      </c>
      <c r="I36" s="50">
        <v>85</v>
      </c>
      <c r="J36" s="22">
        <v>13</v>
      </c>
      <c r="K36" s="45">
        <f t="shared" si="1"/>
        <v>1105</v>
      </c>
      <c r="L36" s="51">
        <v>85</v>
      </c>
      <c r="M36" s="24">
        <v>13</v>
      </c>
      <c r="N36" s="46">
        <f t="shared" si="2"/>
        <v>1105</v>
      </c>
      <c r="O36" s="52">
        <v>87.5</v>
      </c>
      <c r="P36" s="26">
        <v>11</v>
      </c>
      <c r="Q36" s="47">
        <f t="shared" si="3"/>
        <v>962.5</v>
      </c>
      <c r="R36" s="34">
        <f t="shared" si="4"/>
        <v>3172.5</v>
      </c>
      <c r="S36" s="5" t="s">
        <v>260</v>
      </c>
      <c r="T36" s="20" t="s">
        <v>308</v>
      </c>
    </row>
    <row r="37" spans="1:20" s="3" customFormat="1" ht="51" customHeight="1">
      <c r="A37" s="17">
        <v>44</v>
      </c>
      <c r="B37" s="48">
        <v>5</v>
      </c>
      <c r="C37" s="54">
        <f t="shared" si="0"/>
        <v>39.174560216508794</v>
      </c>
      <c r="D37" s="31" t="s">
        <v>218</v>
      </c>
      <c r="E37" s="16" t="s">
        <v>226</v>
      </c>
      <c r="F37" s="49">
        <v>73.9</v>
      </c>
      <c r="G37" s="19" t="s">
        <v>307</v>
      </c>
      <c r="H37" s="20" t="s">
        <v>116</v>
      </c>
      <c r="I37" s="50">
        <v>80</v>
      </c>
      <c r="J37" s="22">
        <v>11</v>
      </c>
      <c r="K37" s="45">
        <f t="shared" si="1"/>
        <v>880</v>
      </c>
      <c r="L37" s="51">
        <v>77.5</v>
      </c>
      <c r="M37" s="24">
        <v>13</v>
      </c>
      <c r="N37" s="46">
        <f t="shared" si="2"/>
        <v>1007.5</v>
      </c>
      <c r="O37" s="52">
        <v>77.5</v>
      </c>
      <c r="P37" s="26">
        <v>13</v>
      </c>
      <c r="Q37" s="47">
        <f t="shared" si="3"/>
        <v>1007.5</v>
      </c>
      <c r="R37" s="34">
        <f t="shared" si="4"/>
        <v>2895</v>
      </c>
      <c r="S37" s="5" t="s">
        <v>260</v>
      </c>
      <c r="T37" s="20" t="s">
        <v>117</v>
      </c>
    </row>
    <row r="38" spans="1:20" s="3" customFormat="1" ht="51" customHeight="1">
      <c r="A38" s="17">
        <v>45</v>
      </c>
      <c r="B38" s="48">
        <v>6</v>
      </c>
      <c r="C38" s="54">
        <f t="shared" si="0"/>
        <v>37.00787401574803</v>
      </c>
      <c r="D38" s="31" t="s">
        <v>220</v>
      </c>
      <c r="E38" s="16" t="s">
        <v>227</v>
      </c>
      <c r="F38" s="49">
        <v>76.2</v>
      </c>
      <c r="G38" s="19" t="s">
        <v>309</v>
      </c>
      <c r="H38" s="20" t="s">
        <v>116</v>
      </c>
      <c r="I38" s="50">
        <v>80</v>
      </c>
      <c r="J38" s="22">
        <v>12</v>
      </c>
      <c r="K38" s="45">
        <f t="shared" si="1"/>
        <v>960</v>
      </c>
      <c r="L38" s="51">
        <v>77.5</v>
      </c>
      <c r="M38" s="24">
        <v>13</v>
      </c>
      <c r="N38" s="46">
        <f t="shared" si="2"/>
        <v>1007.5</v>
      </c>
      <c r="O38" s="52">
        <v>77.5</v>
      </c>
      <c r="P38" s="26">
        <v>11</v>
      </c>
      <c r="Q38" s="47">
        <f t="shared" si="3"/>
        <v>852.5</v>
      </c>
      <c r="R38" s="34">
        <f t="shared" si="4"/>
        <v>2820</v>
      </c>
      <c r="S38" s="5" t="s">
        <v>260</v>
      </c>
      <c r="T38" s="20" t="s">
        <v>117</v>
      </c>
    </row>
    <row r="39" spans="1:22" s="36" customFormat="1" ht="30" customHeight="1">
      <c r="A39" s="152" t="s">
        <v>91</v>
      </c>
      <c r="B39" s="153"/>
      <c r="C39" s="154"/>
      <c r="D39" s="181" t="s">
        <v>173</v>
      </c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3"/>
      <c r="V39" s="3"/>
    </row>
    <row r="40" spans="1:20" s="4" customFormat="1" ht="27.75" customHeight="1">
      <c r="A40" s="155" t="s">
        <v>1</v>
      </c>
      <c r="B40" s="160" t="s">
        <v>2</v>
      </c>
      <c r="C40" s="200" t="s">
        <v>9</v>
      </c>
      <c r="D40" s="150" t="s">
        <v>0</v>
      </c>
      <c r="E40" s="160" t="s">
        <v>10</v>
      </c>
      <c r="F40" s="150" t="s">
        <v>8</v>
      </c>
      <c r="G40" s="160" t="s">
        <v>12</v>
      </c>
      <c r="H40" s="150" t="s">
        <v>96</v>
      </c>
      <c r="I40" s="189" t="s">
        <v>13</v>
      </c>
      <c r="J40" s="158"/>
      <c r="K40" s="159"/>
      <c r="L40" s="157" t="s">
        <v>14</v>
      </c>
      <c r="M40" s="158"/>
      <c r="N40" s="159"/>
      <c r="O40" s="188" t="s">
        <v>15</v>
      </c>
      <c r="P40" s="158"/>
      <c r="Q40" s="159"/>
      <c r="R40" s="202" t="s">
        <v>11</v>
      </c>
      <c r="S40" s="186" t="s">
        <v>27</v>
      </c>
      <c r="T40" s="186" t="s">
        <v>17</v>
      </c>
    </row>
    <row r="41" spans="1:21" s="3" customFormat="1" ht="30" customHeight="1">
      <c r="A41" s="156"/>
      <c r="B41" s="161"/>
      <c r="C41" s="201"/>
      <c r="D41" s="151"/>
      <c r="E41" s="161"/>
      <c r="F41" s="151"/>
      <c r="G41" s="161"/>
      <c r="H41" s="151"/>
      <c r="I41" s="11" t="s">
        <v>3</v>
      </c>
      <c r="J41" s="11" t="s">
        <v>26</v>
      </c>
      <c r="K41" s="11" t="s">
        <v>4</v>
      </c>
      <c r="L41" s="12" t="s">
        <v>3</v>
      </c>
      <c r="M41" s="12" t="s">
        <v>26</v>
      </c>
      <c r="N41" s="12" t="s">
        <v>4</v>
      </c>
      <c r="O41" s="13" t="s">
        <v>3</v>
      </c>
      <c r="P41" s="13" t="s">
        <v>26</v>
      </c>
      <c r="Q41" s="13" t="s">
        <v>4</v>
      </c>
      <c r="R41" s="203"/>
      <c r="S41" s="187"/>
      <c r="T41" s="187"/>
      <c r="U41" s="4"/>
    </row>
    <row r="42" spans="1:21" s="3" customFormat="1" ht="51" customHeight="1">
      <c r="A42" s="5">
        <v>46</v>
      </c>
      <c r="B42" s="43">
        <v>1</v>
      </c>
      <c r="C42" s="42">
        <f>SUM(R42/F42)</f>
        <v>41.47331786542923</v>
      </c>
      <c r="D42" s="31" t="s">
        <v>184</v>
      </c>
      <c r="E42" s="16" t="s">
        <v>240</v>
      </c>
      <c r="F42" s="44">
        <v>86.2</v>
      </c>
      <c r="G42" s="19" t="s">
        <v>310</v>
      </c>
      <c r="H42" s="20" t="s">
        <v>311</v>
      </c>
      <c r="I42" s="21">
        <v>90</v>
      </c>
      <c r="J42" s="22">
        <v>13</v>
      </c>
      <c r="K42" s="38">
        <f>SUM(I42*J42)</f>
        <v>1170</v>
      </c>
      <c r="L42" s="23">
        <v>92.5</v>
      </c>
      <c r="M42" s="24">
        <v>13</v>
      </c>
      <c r="N42" s="39">
        <f>SUM(L42*M42)</f>
        <v>1202.5</v>
      </c>
      <c r="O42" s="25">
        <v>92.5</v>
      </c>
      <c r="P42" s="26">
        <v>13</v>
      </c>
      <c r="Q42" s="40">
        <f>SUM(O42*P42)</f>
        <v>1202.5</v>
      </c>
      <c r="R42" s="60">
        <f>SUM(K42+N42+Q42)</f>
        <v>3575</v>
      </c>
      <c r="S42" s="5" t="s">
        <v>260</v>
      </c>
      <c r="T42" s="20" t="s">
        <v>287</v>
      </c>
      <c r="U42" s="4"/>
    </row>
    <row r="43" spans="1:21" s="3" customFormat="1" ht="51" customHeight="1">
      <c r="A43" s="5">
        <v>47</v>
      </c>
      <c r="B43" s="43">
        <v>2</v>
      </c>
      <c r="C43" s="42">
        <f>SUM(R43/F43)</f>
        <v>38.98007033997656</v>
      </c>
      <c r="D43" s="31" t="s">
        <v>312</v>
      </c>
      <c r="E43" s="16" t="s">
        <v>313</v>
      </c>
      <c r="F43" s="44">
        <v>85.3</v>
      </c>
      <c r="G43" s="19" t="s">
        <v>221</v>
      </c>
      <c r="H43" s="20" t="s">
        <v>116</v>
      </c>
      <c r="I43" s="21">
        <v>95</v>
      </c>
      <c r="J43" s="22">
        <v>12</v>
      </c>
      <c r="K43" s="38">
        <f>SUM(I43*J43)</f>
        <v>1140</v>
      </c>
      <c r="L43" s="23">
        <v>90</v>
      </c>
      <c r="M43" s="24">
        <v>12</v>
      </c>
      <c r="N43" s="39">
        <f>SUM(L43*M43)</f>
        <v>1080</v>
      </c>
      <c r="O43" s="25">
        <v>85</v>
      </c>
      <c r="P43" s="26">
        <v>13</v>
      </c>
      <c r="Q43" s="40">
        <f>SUM(O43*P43)</f>
        <v>1105</v>
      </c>
      <c r="R43" s="60">
        <f>SUM(K43+N43+Q43)</f>
        <v>3325</v>
      </c>
      <c r="S43" s="5" t="s">
        <v>260</v>
      </c>
      <c r="T43" s="20" t="s">
        <v>117</v>
      </c>
      <c r="U43" s="4"/>
    </row>
    <row r="44" spans="1:24" s="36" customFormat="1" ht="30" customHeight="1">
      <c r="A44" s="152" t="s">
        <v>91</v>
      </c>
      <c r="B44" s="153"/>
      <c r="C44" s="154"/>
      <c r="D44" s="178" t="s">
        <v>174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80"/>
      <c r="V44" s="3"/>
      <c r="W44" s="3"/>
      <c r="X44" s="3"/>
    </row>
    <row r="45" spans="1:25" s="4" customFormat="1" ht="27.75" customHeight="1">
      <c r="A45" s="155" t="s">
        <v>1</v>
      </c>
      <c r="B45" s="160" t="s">
        <v>2</v>
      </c>
      <c r="C45" s="198" t="s">
        <v>9</v>
      </c>
      <c r="D45" s="150" t="s">
        <v>0</v>
      </c>
      <c r="E45" s="160" t="s">
        <v>10</v>
      </c>
      <c r="F45" s="150" t="s">
        <v>8</v>
      </c>
      <c r="G45" s="160" t="s">
        <v>12</v>
      </c>
      <c r="H45" s="150" t="s">
        <v>96</v>
      </c>
      <c r="I45" s="189" t="s">
        <v>13</v>
      </c>
      <c r="J45" s="158"/>
      <c r="K45" s="159"/>
      <c r="L45" s="157" t="s">
        <v>14</v>
      </c>
      <c r="M45" s="158"/>
      <c r="N45" s="159"/>
      <c r="O45" s="188" t="s">
        <v>15</v>
      </c>
      <c r="P45" s="158"/>
      <c r="Q45" s="159"/>
      <c r="R45" s="194" t="s">
        <v>11</v>
      </c>
      <c r="S45" s="186" t="s">
        <v>27</v>
      </c>
      <c r="T45" s="186" t="s">
        <v>17</v>
      </c>
      <c r="V45" s="3"/>
      <c r="W45" s="36"/>
      <c r="X45" s="36"/>
      <c r="Y45" s="36"/>
    </row>
    <row r="46" spans="1:25" s="3" customFormat="1" ht="30" customHeight="1">
      <c r="A46" s="156"/>
      <c r="B46" s="161"/>
      <c r="C46" s="199"/>
      <c r="D46" s="151"/>
      <c r="E46" s="161"/>
      <c r="F46" s="151"/>
      <c r="G46" s="161"/>
      <c r="H46" s="151"/>
      <c r="I46" s="11" t="s">
        <v>3</v>
      </c>
      <c r="J46" s="11" t="s">
        <v>26</v>
      </c>
      <c r="K46" s="11" t="s">
        <v>4</v>
      </c>
      <c r="L46" s="12" t="s">
        <v>3</v>
      </c>
      <c r="M46" s="12" t="s">
        <v>26</v>
      </c>
      <c r="N46" s="12" t="s">
        <v>4</v>
      </c>
      <c r="O46" s="13" t="s">
        <v>3</v>
      </c>
      <c r="P46" s="13" t="s">
        <v>26</v>
      </c>
      <c r="Q46" s="13" t="s">
        <v>4</v>
      </c>
      <c r="R46" s="195"/>
      <c r="S46" s="187"/>
      <c r="T46" s="187"/>
      <c r="U46" s="4"/>
      <c r="W46" s="4"/>
      <c r="X46" s="4"/>
      <c r="Y46" s="4"/>
    </row>
    <row r="47" spans="1:21" s="3" customFormat="1" ht="51" customHeight="1">
      <c r="A47" s="5">
        <v>48</v>
      </c>
      <c r="B47" s="43">
        <v>1</v>
      </c>
      <c r="C47" s="54">
        <f>SUM(R47/F47)</f>
        <v>38.858695652173914</v>
      </c>
      <c r="D47" s="31" t="s">
        <v>222</v>
      </c>
      <c r="E47" s="16" t="s">
        <v>223</v>
      </c>
      <c r="F47" s="6">
        <v>92</v>
      </c>
      <c r="G47" s="19" t="s">
        <v>315</v>
      </c>
      <c r="H47" s="20" t="s">
        <v>116</v>
      </c>
      <c r="I47" s="21">
        <v>95</v>
      </c>
      <c r="J47" s="22">
        <v>13</v>
      </c>
      <c r="K47" s="38">
        <f>SUM(I47*J47)</f>
        <v>1235</v>
      </c>
      <c r="L47" s="23">
        <v>90</v>
      </c>
      <c r="M47" s="24">
        <v>13</v>
      </c>
      <c r="N47" s="39">
        <f>SUM(L47*M47)</f>
        <v>1170</v>
      </c>
      <c r="O47" s="25">
        <v>90</v>
      </c>
      <c r="P47" s="26">
        <v>13</v>
      </c>
      <c r="Q47" s="40">
        <f>SUM(O47*P47)</f>
        <v>1170</v>
      </c>
      <c r="R47" s="32">
        <f>SUM(K47+N47+Q47)</f>
        <v>3575</v>
      </c>
      <c r="S47" s="5" t="s">
        <v>260</v>
      </c>
      <c r="T47" s="20" t="s">
        <v>117</v>
      </c>
      <c r="U47" s="4"/>
    </row>
    <row r="48" spans="1:21" s="3" customFormat="1" ht="51" customHeight="1">
      <c r="A48" s="5">
        <v>49</v>
      </c>
      <c r="B48" s="43">
        <v>2</v>
      </c>
      <c r="C48" s="54">
        <f>SUM(R48/F48)</f>
        <v>35.905730129390015</v>
      </c>
      <c r="D48" s="31" t="s">
        <v>193</v>
      </c>
      <c r="E48" s="16" t="s">
        <v>214</v>
      </c>
      <c r="F48" s="6">
        <v>108.2</v>
      </c>
      <c r="G48" s="19" t="s">
        <v>314</v>
      </c>
      <c r="H48" s="20" t="s">
        <v>317</v>
      </c>
      <c r="I48" s="21">
        <v>105</v>
      </c>
      <c r="J48" s="22">
        <v>13</v>
      </c>
      <c r="K48" s="38">
        <f>SUM(I48*J48)</f>
        <v>1365</v>
      </c>
      <c r="L48" s="23">
        <v>105</v>
      </c>
      <c r="M48" s="24">
        <v>13</v>
      </c>
      <c r="N48" s="39">
        <f>SUM(L48*M48)</f>
        <v>1365</v>
      </c>
      <c r="O48" s="25">
        <v>105</v>
      </c>
      <c r="P48" s="26">
        <v>11</v>
      </c>
      <c r="Q48" s="40">
        <f>SUM(O48*P48)</f>
        <v>1155</v>
      </c>
      <c r="R48" s="32">
        <f>SUM(K48+N48+Q48)</f>
        <v>3885</v>
      </c>
      <c r="S48" s="5" t="s">
        <v>260</v>
      </c>
      <c r="T48" s="20" t="s">
        <v>316</v>
      </c>
      <c r="U48" s="4"/>
    </row>
    <row r="49" spans="1:20" s="36" customFormat="1" ht="30" customHeight="1">
      <c r="A49" s="152" t="s">
        <v>91</v>
      </c>
      <c r="B49" s="153"/>
      <c r="C49" s="154"/>
      <c r="D49" s="178" t="s">
        <v>186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80"/>
    </row>
    <row r="50" spans="1:20" s="4" customFormat="1" ht="27.75" customHeight="1">
      <c r="A50" s="155" t="s">
        <v>1</v>
      </c>
      <c r="B50" s="160" t="s">
        <v>2</v>
      </c>
      <c r="C50" s="198" t="s">
        <v>9</v>
      </c>
      <c r="D50" s="150" t="s">
        <v>0</v>
      </c>
      <c r="E50" s="160" t="s">
        <v>10</v>
      </c>
      <c r="F50" s="150" t="s">
        <v>8</v>
      </c>
      <c r="G50" s="160" t="s">
        <v>12</v>
      </c>
      <c r="H50" s="150" t="s">
        <v>96</v>
      </c>
      <c r="I50" s="189" t="s">
        <v>13</v>
      </c>
      <c r="J50" s="158"/>
      <c r="K50" s="159"/>
      <c r="L50" s="157" t="s">
        <v>14</v>
      </c>
      <c r="M50" s="158"/>
      <c r="N50" s="159"/>
      <c r="O50" s="188" t="s">
        <v>15</v>
      </c>
      <c r="P50" s="158"/>
      <c r="Q50" s="159"/>
      <c r="R50" s="194" t="s">
        <v>11</v>
      </c>
      <c r="S50" s="186" t="s">
        <v>27</v>
      </c>
      <c r="T50" s="186" t="s">
        <v>17</v>
      </c>
    </row>
    <row r="51" spans="1:21" s="3" customFormat="1" ht="30" customHeight="1">
      <c r="A51" s="156"/>
      <c r="B51" s="161"/>
      <c r="C51" s="199"/>
      <c r="D51" s="151"/>
      <c r="E51" s="161"/>
      <c r="F51" s="151"/>
      <c r="G51" s="161"/>
      <c r="H51" s="151"/>
      <c r="I51" s="11" t="s">
        <v>3</v>
      </c>
      <c r="J51" s="11" t="s">
        <v>26</v>
      </c>
      <c r="K51" s="11" t="s">
        <v>4</v>
      </c>
      <c r="L51" s="12" t="s">
        <v>3</v>
      </c>
      <c r="M51" s="12" t="s">
        <v>26</v>
      </c>
      <c r="N51" s="12" t="s">
        <v>4</v>
      </c>
      <c r="O51" s="13" t="s">
        <v>3</v>
      </c>
      <c r="P51" s="13" t="s">
        <v>26</v>
      </c>
      <c r="Q51" s="13" t="s">
        <v>4</v>
      </c>
      <c r="R51" s="195"/>
      <c r="S51" s="187"/>
      <c r="T51" s="187"/>
      <c r="U51" s="4"/>
    </row>
    <row r="52" spans="1:21" s="3" customFormat="1" ht="51" customHeight="1">
      <c r="A52" s="5">
        <v>50</v>
      </c>
      <c r="B52" s="30"/>
      <c r="C52" s="54">
        <f>SUM(R52/F52)</f>
        <v>13.131313131313131</v>
      </c>
      <c r="D52" s="31" t="s">
        <v>125</v>
      </c>
      <c r="E52" s="16" t="s">
        <v>167</v>
      </c>
      <c r="F52" s="6">
        <v>69.3</v>
      </c>
      <c r="G52" s="19" t="s">
        <v>126</v>
      </c>
      <c r="H52" s="20" t="s">
        <v>82</v>
      </c>
      <c r="I52" s="21">
        <v>22.5</v>
      </c>
      <c r="J52" s="22">
        <v>13</v>
      </c>
      <c r="K52" s="38">
        <f>SUM(I52*J52)</f>
        <v>292.5</v>
      </c>
      <c r="L52" s="23">
        <v>22.5</v>
      </c>
      <c r="M52" s="24">
        <v>13</v>
      </c>
      <c r="N52" s="39">
        <f>SUM(L52*M52)</f>
        <v>292.5</v>
      </c>
      <c r="O52" s="25">
        <v>25</v>
      </c>
      <c r="P52" s="26">
        <v>13</v>
      </c>
      <c r="Q52" s="40">
        <f>SUM(O52*P52)</f>
        <v>325</v>
      </c>
      <c r="R52" s="32">
        <f>SUM(K52+N52+Q52)</f>
        <v>910</v>
      </c>
      <c r="S52" s="5" t="s">
        <v>266</v>
      </c>
      <c r="T52" s="20" t="s">
        <v>43</v>
      </c>
      <c r="U52" s="4"/>
    </row>
    <row r="53" spans="1:20" s="36" customFormat="1" ht="30" customHeight="1">
      <c r="A53" s="152" t="s">
        <v>91</v>
      </c>
      <c r="B53" s="153"/>
      <c r="C53" s="154"/>
      <c r="D53" s="178" t="s">
        <v>187</v>
      </c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80"/>
    </row>
    <row r="54" spans="1:20" s="4" customFormat="1" ht="27.75" customHeight="1">
      <c r="A54" s="155" t="s">
        <v>1</v>
      </c>
      <c r="B54" s="160" t="s">
        <v>2</v>
      </c>
      <c r="C54" s="198" t="s">
        <v>9</v>
      </c>
      <c r="D54" s="150" t="s">
        <v>0</v>
      </c>
      <c r="E54" s="160" t="s">
        <v>10</v>
      </c>
      <c r="F54" s="150" t="s">
        <v>8</v>
      </c>
      <c r="G54" s="160" t="s">
        <v>12</v>
      </c>
      <c r="H54" s="150" t="s">
        <v>96</v>
      </c>
      <c r="I54" s="189" t="s">
        <v>13</v>
      </c>
      <c r="J54" s="158"/>
      <c r="K54" s="159"/>
      <c r="L54" s="157" t="s">
        <v>14</v>
      </c>
      <c r="M54" s="158"/>
      <c r="N54" s="159"/>
      <c r="O54" s="188" t="s">
        <v>15</v>
      </c>
      <c r="P54" s="158"/>
      <c r="Q54" s="159"/>
      <c r="R54" s="194" t="s">
        <v>11</v>
      </c>
      <c r="S54" s="186" t="s">
        <v>27</v>
      </c>
      <c r="T54" s="186" t="s">
        <v>17</v>
      </c>
    </row>
    <row r="55" spans="1:22" s="3" customFormat="1" ht="30" customHeight="1">
      <c r="A55" s="156"/>
      <c r="B55" s="161"/>
      <c r="C55" s="199"/>
      <c r="D55" s="151"/>
      <c r="E55" s="161"/>
      <c r="F55" s="151"/>
      <c r="G55" s="161"/>
      <c r="H55" s="151"/>
      <c r="I55" s="11" t="s">
        <v>3</v>
      </c>
      <c r="J55" s="11" t="s">
        <v>26</v>
      </c>
      <c r="K55" s="11" t="s">
        <v>4</v>
      </c>
      <c r="L55" s="12" t="s">
        <v>3</v>
      </c>
      <c r="M55" s="12" t="s">
        <v>26</v>
      </c>
      <c r="N55" s="12" t="s">
        <v>4</v>
      </c>
      <c r="O55" s="13" t="s">
        <v>3</v>
      </c>
      <c r="P55" s="13" t="s">
        <v>26</v>
      </c>
      <c r="Q55" s="13" t="s">
        <v>4</v>
      </c>
      <c r="R55" s="195"/>
      <c r="S55" s="187"/>
      <c r="T55" s="187"/>
      <c r="U55" s="4"/>
      <c r="V55" s="4"/>
    </row>
    <row r="56" spans="1:27" s="3" customFormat="1" ht="51" customHeight="1">
      <c r="A56" s="5">
        <v>51</v>
      </c>
      <c r="B56" s="30">
        <v>1</v>
      </c>
      <c r="C56" s="54">
        <f>SUM(R56/F56)</f>
        <v>32.962633451957295</v>
      </c>
      <c r="D56" s="31" t="s">
        <v>127</v>
      </c>
      <c r="E56" s="33" t="s">
        <v>284</v>
      </c>
      <c r="F56" s="6">
        <v>56.2</v>
      </c>
      <c r="G56" s="18" t="s">
        <v>283</v>
      </c>
      <c r="H56" s="20" t="s">
        <v>124</v>
      </c>
      <c r="I56" s="21">
        <v>47.5</v>
      </c>
      <c r="J56" s="22">
        <v>13</v>
      </c>
      <c r="K56" s="38">
        <f>SUM(I56*J56)</f>
        <v>617.5</v>
      </c>
      <c r="L56" s="23">
        <v>47.5</v>
      </c>
      <c r="M56" s="24">
        <v>13</v>
      </c>
      <c r="N56" s="39">
        <f>SUM(L56*M56)</f>
        <v>617.5</v>
      </c>
      <c r="O56" s="25">
        <v>47.5</v>
      </c>
      <c r="P56" s="26">
        <v>13</v>
      </c>
      <c r="Q56" s="40">
        <f>SUM(O56*P56)</f>
        <v>617.5</v>
      </c>
      <c r="R56" s="32">
        <f>SUM(K56+N56+Q56)</f>
        <v>1852.5</v>
      </c>
      <c r="S56" s="5" t="s">
        <v>261</v>
      </c>
      <c r="T56" s="20" t="s">
        <v>285</v>
      </c>
      <c r="U56" s="4"/>
      <c r="W56" s="36"/>
      <c r="X56" s="36"/>
      <c r="Y56" s="36"/>
      <c r="Z56" s="36"/>
      <c r="AA56" s="36"/>
    </row>
    <row r="57" spans="1:22" s="3" customFormat="1" ht="51" customHeight="1">
      <c r="A57" s="5">
        <v>52</v>
      </c>
      <c r="B57" s="30">
        <v>2</v>
      </c>
      <c r="C57" s="54">
        <f>SUM(R57/F57)</f>
        <v>26.896551724137932</v>
      </c>
      <c r="D57" s="31" t="s">
        <v>241</v>
      </c>
      <c r="E57" s="16" t="s">
        <v>288</v>
      </c>
      <c r="F57" s="6">
        <v>58</v>
      </c>
      <c r="G57" s="18" t="s">
        <v>145</v>
      </c>
      <c r="H57" s="20" t="s">
        <v>33</v>
      </c>
      <c r="I57" s="21">
        <v>40</v>
      </c>
      <c r="J57" s="22">
        <v>13</v>
      </c>
      <c r="K57" s="38">
        <f>SUM(I57*J57)</f>
        <v>520</v>
      </c>
      <c r="L57" s="23">
        <v>40</v>
      </c>
      <c r="M57" s="24">
        <v>13</v>
      </c>
      <c r="N57" s="39">
        <f>SUM(L57*M57)</f>
        <v>520</v>
      </c>
      <c r="O57" s="25">
        <v>40</v>
      </c>
      <c r="P57" s="26">
        <v>13</v>
      </c>
      <c r="Q57" s="40">
        <f>SUM(O57*P57)</f>
        <v>520</v>
      </c>
      <c r="R57" s="32">
        <f>SUM(K57+N57+Q57)</f>
        <v>1560</v>
      </c>
      <c r="S57" s="5" t="s">
        <v>265</v>
      </c>
      <c r="T57" s="20" t="s">
        <v>38</v>
      </c>
      <c r="U57" s="4"/>
      <c r="V57" s="36"/>
    </row>
    <row r="58" spans="1:27" s="36" customFormat="1" ht="30" customHeight="1">
      <c r="A58" s="152" t="s">
        <v>91</v>
      </c>
      <c r="B58" s="153"/>
      <c r="C58" s="154"/>
      <c r="D58" s="178" t="s">
        <v>188</v>
      </c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80"/>
      <c r="V58" s="3"/>
      <c r="W58" s="3"/>
      <c r="X58" s="3"/>
      <c r="Y58" s="3"/>
      <c r="Z58" s="3"/>
      <c r="AA58" s="3"/>
    </row>
    <row r="59" spans="1:27" s="4" customFormat="1" ht="27.75" customHeight="1">
      <c r="A59" s="155" t="s">
        <v>1</v>
      </c>
      <c r="B59" s="160" t="s">
        <v>2</v>
      </c>
      <c r="C59" s="198" t="s">
        <v>9</v>
      </c>
      <c r="D59" s="150" t="s">
        <v>0</v>
      </c>
      <c r="E59" s="160" t="s">
        <v>10</v>
      </c>
      <c r="F59" s="150" t="s">
        <v>8</v>
      </c>
      <c r="G59" s="160" t="s">
        <v>12</v>
      </c>
      <c r="H59" s="150" t="s">
        <v>96</v>
      </c>
      <c r="I59" s="189" t="s">
        <v>13</v>
      </c>
      <c r="J59" s="158"/>
      <c r="K59" s="159"/>
      <c r="L59" s="157" t="s">
        <v>14</v>
      </c>
      <c r="M59" s="158"/>
      <c r="N59" s="159"/>
      <c r="O59" s="188" t="s">
        <v>15</v>
      </c>
      <c r="P59" s="158"/>
      <c r="Q59" s="159"/>
      <c r="R59" s="194" t="s">
        <v>11</v>
      </c>
      <c r="S59" s="186" t="s">
        <v>27</v>
      </c>
      <c r="T59" s="186" t="s">
        <v>17</v>
      </c>
      <c r="V59" s="3"/>
      <c r="W59" s="3"/>
      <c r="X59" s="3"/>
      <c r="Y59" s="3"/>
      <c r="Z59" s="3"/>
      <c r="AA59" s="3"/>
    </row>
    <row r="60" spans="1:21" s="3" customFormat="1" ht="30" customHeight="1">
      <c r="A60" s="156"/>
      <c r="B60" s="161"/>
      <c r="C60" s="199"/>
      <c r="D60" s="151"/>
      <c r="E60" s="161"/>
      <c r="F60" s="151"/>
      <c r="G60" s="161"/>
      <c r="H60" s="151"/>
      <c r="I60" s="11" t="s">
        <v>3</v>
      </c>
      <c r="J60" s="11" t="s">
        <v>26</v>
      </c>
      <c r="K60" s="11" t="s">
        <v>4</v>
      </c>
      <c r="L60" s="12" t="s">
        <v>3</v>
      </c>
      <c r="M60" s="12" t="s">
        <v>26</v>
      </c>
      <c r="N60" s="12" t="s">
        <v>4</v>
      </c>
      <c r="O60" s="13" t="s">
        <v>3</v>
      </c>
      <c r="P60" s="13" t="s">
        <v>26</v>
      </c>
      <c r="Q60" s="13" t="s">
        <v>4</v>
      </c>
      <c r="R60" s="195"/>
      <c r="S60" s="187"/>
      <c r="T60" s="187"/>
      <c r="U60" s="4"/>
    </row>
    <row r="61" spans="1:22" s="3" customFormat="1" ht="51" customHeight="1">
      <c r="A61" s="5">
        <v>53</v>
      </c>
      <c r="B61" s="30">
        <v>1</v>
      </c>
      <c r="C61" s="54">
        <f>SUM(R61/F61)</f>
        <v>38.9171974522293</v>
      </c>
      <c r="D61" s="31" t="s">
        <v>206</v>
      </c>
      <c r="E61" s="16" t="s">
        <v>207</v>
      </c>
      <c r="F61" s="6">
        <v>78.5</v>
      </c>
      <c r="G61" s="59" t="s">
        <v>208</v>
      </c>
      <c r="H61" s="20" t="s">
        <v>124</v>
      </c>
      <c r="I61" s="21">
        <v>77.5</v>
      </c>
      <c r="J61" s="22">
        <v>13</v>
      </c>
      <c r="K61" s="38">
        <f>SUM(I61*J61)</f>
        <v>1007.5</v>
      </c>
      <c r="L61" s="23">
        <v>80</v>
      </c>
      <c r="M61" s="24">
        <v>13</v>
      </c>
      <c r="N61" s="39">
        <f>SUM(L61*M61)</f>
        <v>1040</v>
      </c>
      <c r="O61" s="25">
        <v>77.5</v>
      </c>
      <c r="P61" s="26">
        <v>13</v>
      </c>
      <c r="Q61" s="40">
        <f>SUM(O61*P61)</f>
        <v>1007.5</v>
      </c>
      <c r="R61" s="32">
        <f>SUM(K61+N61+Q61)</f>
        <v>3055</v>
      </c>
      <c r="S61" s="58" t="s">
        <v>267</v>
      </c>
      <c r="T61" s="20" t="s">
        <v>279</v>
      </c>
      <c r="U61" s="4"/>
      <c r="V61" s="36"/>
    </row>
    <row r="62" spans="1:27" s="3" customFormat="1" ht="51" customHeight="1">
      <c r="A62" s="5">
        <v>54</v>
      </c>
      <c r="B62" s="30">
        <v>2</v>
      </c>
      <c r="C62" s="54">
        <f>SUM(R62/F62)</f>
        <v>30.668414154652687</v>
      </c>
      <c r="D62" s="31" t="s">
        <v>137</v>
      </c>
      <c r="E62" s="33" t="s">
        <v>138</v>
      </c>
      <c r="F62" s="6">
        <v>76.3</v>
      </c>
      <c r="G62" s="18" t="s">
        <v>136</v>
      </c>
      <c r="H62" s="20" t="s">
        <v>286</v>
      </c>
      <c r="I62" s="21">
        <v>60</v>
      </c>
      <c r="J62" s="22">
        <v>13</v>
      </c>
      <c r="K62" s="38">
        <f>SUM(I62*J62)</f>
        <v>780</v>
      </c>
      <c r="L62" s="23">
        <v>60</v>
      </c>
      <c r="M62" s="24">
        <v>13</v>
      </c>
      <c r="N62" s="39">
        <f>SUM(L62*M62)</f>
        <v>780</v>
      </c>
      <c r="O62" s="25">
        <v>60</v>
      </c>
      <c r="P62" s="26">
        <v>13</v>
      </c>
      <c r="Q62" s="40">
        <f>SUM(O62*P62)</f>
        <v>780</v>
      </c>
      <c r="R62" s="32">
        <f>SUM(K62+N62+Q62)</f>
        <v>2340</v>
      </c>
      <c r="S62" s="5" t="s">
        <v>261</v>
      </c>
      <c r="T62" s="20" t="s">
        <v>139</v>
      </c>
      <c r="U62" s="4"/>
      <c r="W62" s="36"/>
      <c r="X62" s="36"/>
      <c r="Y62" s="36"/>
      <c r="Z62" s="36"/>
      <c r="AA62" s="36"/>
    </row>
    <row r="63" spans="1:22" s="36" customFormat="1" ht="30" customHeight="1">
      <c r="A63" s="152" t="s">
        <v>91</v>
      </c>
      <c r="B63" s="153"/>
      <c r="C63" s="154"/>
      <c r="D63" s="181" t="s">
        <v>318</v>
      </c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3"/>
      <c r="V63" s="3"/>
    </row>
    <row r="64" spans="1:22" s="4" customFormat="1" ht="27.75" customHeight="1">
      <c r="A64" s="155" t="s">
        <v>1</v>
      </c>
      <c r="B64" s="160" t="s">
        <v>2</v>
      </c>
      <c r="C64" s="155" t="s">
        <v>9</v>
      </c>
      <c r="D64" s="150" t="s">
        <v>0</v>
      </c>
      <c r="E64" s="160" t="s">
        <v>10</v>
      </c>
      <c r="F64" s="150" t="s">
        <v>8</v>
      </c>
      <c r="G64" s="160" t="s">
        <v>12</v>
      </c>
      <c r="H64" s="150" t="s">
        <v>96</v>
      </c>
      <c r="I64" s="189" t="s">
        <v>13</v>
      </c>
      <c r="J64" s="158"/>
      <c r="K64" s="159"/>
      <c r="L64" s="157" t="s">
        <v>14</v>
      </c>
      <c r="M64" s="158"/>
      <c r="N64" s="159"/>
      <c r="O64" s="188" t="s">
        <v>15</v>
      </c>
      <c r="P64" s="158"/>
      <c r="Q64" s="159"/>
      <c r="R64" s="192" t="s">
        <v>11</v>
      </c>
      <c r="S64" s="186" t="s">
        <v>27</v>
      </c>
      <c r="T64" s="186" t="s">
        <v>17</v>
      </c>
      <c r="V64" s="3"/>
    </row>
    <row r="65" spans="1:22" s="3" customFormat="1" ht="30" customHeight="1">
      <c r="A65" s="156"/>
      <c r="B65" s="161"/>
      <c r="C65" s="156"/>
      <c r="D65" s="151"/>
      <c r="E65" s="161"/>
      <c r="F65" s="151"/>
      <c r="G65" s="161"/>
      <c r="H65" s="151"/>
      <c r="I65" s="11" t="s">
        <v>3</v>
      </c>
      <c r="J65" s="11" t="s">
        <v>26</v>
      </c>
      <c r="K65" s="11" t="s">
        <v>4</v>
      </c>
      <c r="L65" s="12" t="s">
        <v>3</v>
      </c>
      <c r="M65" s="12" t="s">
        <v>26</v>
      </c>
      <c r="N65" s="12" t="s">
        <v>4</v>
      </c>
      <c r="O65" s="13" t="s">
        <v>3</v>
      </c>
      <c r="P65" s="13" t="s">
        <v>26</v>
      </c>
      <c r="Q65" s="13" t="s">
        <v>4</v>
      </c>
      <c r="R65" s="193"/>
      <c r="S65" s="187"/>
      <c r="T65" s="187"/>
      <c r="U65" s="4"/>
      <c r="V65" s="36"/>
    </row>
    <row r="66" spans="1:22" s="3" customFormat="1" ht="51" customHeight="1">
      <c r="A66" s="5">
        <v>55</v>
      </c>
      <c r="B66" s="30">
        <v>1</v>
      </c>
      <c r="C66" s="32">
        <f>SUM(R66/F66)</f>
        <v>27.354709418837675</v>
      </c>
      <c r="D66" s="31" t="s">
        <v>128</v>
      </c>
      <c r="E66" s="16" t="s">
        <v>129</v>
      </c>
      <c r="F66" s="6">
        <v>49.9</v>
      </c>
      <c r="G66" s="19" t="s">
        <v>130</v>
      </c>
      <c r="H66" s="20" t="s">
        <v>124</v>
      </c>
      <c r="I66" s="21">
        <v>35</v>
      </c>
      <c r="J66" s="22">
        <v>13</v>
      </c>
      <c r="K66" s="38">
        <f>SUM(I66*J66)</f>
        <v>455</v>
      </c>
      <c r="L66" s="23">
        <v>35</v>
      </c>
      <c r="M66" s="24">
        <v>13</v>
      </c>
      <c r="N66" s="39">
        <f>SUM(L66*M66)</f>
        <v>455</v>
      </c>
      <c r="O66" s="25">
        <v>35</v>
      </c>
      <c r="P66" s="26">
        <v>13</v>
      </c>
      <c r="Q66" s="40">
        <f>SUM(O66*P66)</f>
        <v>455</v>
      </c>
      <c r="R66" s="60">
        <f>SUM(K66+N66+Q66)</f>
        <v>1365</v>
      </c>
      <c r="S66" s="5" t="s">
        <v>261</v>
      </c>
      <c r="T66" s="20" t="s">
        <v>272</v>
      </c>
      <c r="U66" s="4"/>
      <c r="V66" s="36"/>
    </row>
    <row r="67" spans="1:22" s="3" customFormat="1" ht="51" customHeight="1">
      <c r="A67" s="5">
        <v>56</v>
      </c>
      <c r="B67" s="30">
        <v>2</v>
      </c>
      <c r="C67" s="32">
        <f>SUM(R67/F67)</f>
        <v>20.925553319919516</v>
      </c>
      <c r="D67" s="31" t="s">
        <v>242</v>
      </c>
      <c r="E67" s="16" t="s">
        <v>282</v>
      </c>
      <c r="F67" s="6">
        <v>49.7</v>
      </c>
      <c r="G67" s="18" t="s">
        <v>281</v>
      </c>
      <c r="H67" s="20" t="s">
        <v>124</v>
      </c>
      <c r="I67" s="21">
        <v>25</v>
      </c>
      <c r="J67" s="22">
        <v>13</v>
      </c>
      <c r="K67" s="38">
        <f>SUM(I67*J67)</f>
        <v>325</v>
      </c>
      <c r="L67" s="23">
        <v>27.5</v>
      </c>
      <c r="M67" s="24">
        <v>13</v>
      </c>
      <c r="N67" s="39">
        <f>SUM(L67*M67)</f>
        <v>357.5</v>
      </c>
      <c r="O67" s="25">
        <v>27.5</v>
      </c>
      <c r="P67" s="26">
        <v>13</v>
      </c>
      <c r="Q67" s="40">
        <f>SUM(O67*P67)</f>
        <v>357.5</v>
      </c>
      <c r="R67" s="60">
        <f>SUM(K67+N67+Q67)</f>
        <v>1040</v>
      </c>
      <c r="S67" s="5" t="s">
        <v>262</v>
      </c>
      <c r="T67" s="20" t="s">
        <v>38</v>
      </c>
      <c r="U67" s="4"/>
      <c r="V67" s="36"/>
    </row>
    <row r="68" spans="1:27" s="36" customFormat="1" ht="30" customHeight="1">
      <c r="A68" s="152" t="s">
        <v>91</v>
      </c>
      <c r="B68" s="153"/>
      <c r="C68" s="154"/>
      <c r="D68" s="181" t="s">
        <v>319</v>
      </c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3"/>
      <c r="V68" s="3"/>
      <c r="W68" s="3"/>
      <c r="X68" s="3"/>
      <c r="Y68" s="3"/>
      <c r="Z68" s="3"/>
      <c r="AA68" s="3"/>
    </row>
    <row r="69" spans="1:27" s="4" customFormat="1" ht="27.75" customHeight="1">
      <c r="A69" s="155" t="s">
        <v>1</v>
      </c>
      <c r="B69" s="160" t="s">
        <v>2</v>
      </c>
      <c r="C69" s="155" t="s">
        <v>9</v>
      </c>
      <c r="D69" s="150" t="s">
        <v>0</v>
      </c>
      <c r="E69" s="160" t="s">
        <v>10</v>
      </c>
      <c r="F69" s="150" t="s">
        <v>8</v>
      </c>
      <c r="G69" s="160" t="s">
        <v>12</v>
      </c>
      <c r="H69" s="150" t="s">
        <v>96</v>
      </c>
      <c r="I69" s="189" t="s">
        <v>13</v>
      </c>
      <c r="J69" s="158"/>
      <c r="K69" s="159"/>
      <c r="L69" s="157" t="s">
        <v>14</v>
      </c>
      <c r="M69" s="158"/>
      <c r="N69" s="159"/>
      <c r="O69" s="188" t="s">
        <v>15</v>
      </c>
      <c r="P69" s="158"/>
      <c r="Q69" s="159"/>
      <c r="R69" s="192" t="s">
        <v>11</v>
      </c>
      <c r="S69" s="186" t="s">
        <v>27</v>
      </c>
      <c r="T69" s="186" t="s">
        <v>17</v>
      </c>
      <c r="V69" s="3"/>
      <c r="W69" s="36"/>
      <c r="X69" s="36"/>
      <c r="Y69" s="36"/>
      <c r="Z69" s="36"/>
      <c r="AA69" s="36"/>
    </row>
    <row r="70" spans="1:27" s="3" customFormat="1" ht="30" customHeight="1">
      <c r="A70" s="156"/>
      <c r="B70" s="161"/>
      <c r="C70" s="156"/>
      <c r="D70" s="151"/>
      <c r="E70" s="161"/>
      <c r="F70" s="151"/>
      <c r="G70" s="161"/>
      <c r="H70" s="151"/>
      <c r="I70" s="11" t="s">
        <v>3</v>
      </c>
      <c r="J70" s="11" t="s">
        <v>26</v>
      </c>
      <c r="K70" s="11" t="s">
        <v>4</v>
      </c>
      <c r="L70" s="12" t="s">
        <v>3</v>
      </c>
      <c r="M70" s="12" t="s">
        <v>26</v>
      </c>
      <c r="N70" s="12" t="s">
        <v>4</v>
      </c>
      <c r="O70" s="13" t="s">
        <v>3</v>
      </c>
      <c r="P70" s="13" t="s">
        <v>26</v>
      </c>
      <c r="Q70" s="13" t="s">
        <v>4</v>
      </c>
      <c r="R70" s="193"/>
      <c r="S70" s="187"/>
      <c r="T70" s="187"/>
      <c r="U70" s="4"/>
      <c r="W70" s="4"/>
      <c r="X70" s="4"/>
      <c r="Y70" s="4"/>
      <c r="Z70" s="4"/>
      <c r="AA70" s="4"/>
    </row>
    <row r="71" spans="1:22" s="3" customFormat="1" ht="51" customHeight="1">
      <c r="A71" s="5">
        <v>57</v>
      </c>
      <c r="B71" s="43">
        <v>1</v>
      </c>
      <c r="C71" s="32">
        <f>SUM(R71/F71)</f>
        <v>33.16326530612245</v>
      </c>
      <c r="D71" s="31" t="s">
        <v>131</v>
      </c>
      <c r="E71" s="16" t="s">
        <v>132</v>
      </c>
      <c r="F71" s="6">
        <v>58.8</v>
      </c>
      <c r="G71" s="18" t="s">
        <v>152</v>
      </c>
      <c r="H71" s="20" t="s">
        <v>103</v>
      </c>
      <c r="I71" s="21">
        <v>50</v>
      </c>
      <c r="J71" s="22">
        <v>13</v>
      </c>
      <c r="K71" s="38">
        <f>SUM(I71*J71)</f>
        <v>650</v>
      </c>
      <c r="L71" s="23">
        <v>50</v>
      </c>
      <c r="M71" s="24">
        <v>13</v>
      </c>
      <c r="N71" s="39">
        <f>SUM(L71*M71)</f>
        <v>650</v>
      </c>
      <c r="O71" s="25">
        <v>50</v>
      </c>
      <c r="P71" s="26">
        <v>13</v>
      </c>
      <c r="Q71" s="40">
        <f>SUM(O71*P71)</f>
        <v>650</v>
      </c>
      <c r="R71" s="60">
        <f>SUM(K71+N71+Q71)</f>
        <v>1950</v>
      </c>
      <c r="S71" s="58" t="s">
        <v>271</v>
      </c>
      <c r="T71" s="20" t="s">
        <v>109</v>
      </c>
      <c r="U71" s="4"/>
      <c r="V71" s="4"/>
    </row>
    <row r="72" spans="1:27" s="3" customFormat="1" ht="51" customHeight="1">
      <c r="A72" s="5">
        <v>58</v>
      </c>
      <c r="B72" s="43">
        <v>2</v>
      </c>
      <c r="C72" s="32">
        <f>SUM(R72/F72)</f>
        <v>32.962633451957295</v>
      </c>
      <c r="D72" s="31" t="s">
        <v>127</v>
      </c>
      <c r="E72" s="33" t="s">
        <v>284</v>
      </c>
      <c r="F72" s="6">
        <v>56.2</v>
      </c>
      <c r="G72" s="18" t="s">
        <v>283</v>
      </c>
      <c r="H72" s="20" t="s">
        <v>124</v>
      </c>
      <c r="I72" s="21">
        <v>47.5</v>
      </c>
      <c r="J72" s="22">
        <v>13</v>
      </c>
      <c r="K72" s="38">
        <f>SUM(I72*J72)</f>
        <v>617.5</v>
      </c>
      <c r="L72" s="23">
        <v>47.5</v>
      </c>
      <c r="M72" s="24">
        <v>13</v>
      </c>
      <c r="N72" s="39">
        <f>SUM(L72*M72)</f>
        <v>617.5</v>
      </c>
      <c r="O72" s="25">
        <v>47.5</v>
      </c>
      <c r="P72" s="26">
        <v>13</v>
      </c>
      <c r="Q72" s="40">
        <f>SUM(O72*P72)</f>
        <v>617.5</v>
      </c>
      <c r="R72" s="60">
        <f>SUM(K72+N72+Q72)</f>
        <v>1852.5</v>
      </c>
      <c r="S72" s="5" t="s">
        <v>261</v>
      </c>
      <c r="T72" s="20" t="s">
        <v>285</v>
      </c>
      <c r="U72" s="4"/>
      <c r="W72" s="36"/>
      <c r="X72" s="36"/>
      <c r="Y72" s="36"/>
      <c r="Z72" s="36"/>
      <c r="AA72" s="36"/>
    </row>
    <row r="73" spans="1:27" s="3" customFormat="1" ht="51" customHeight="1">
      <c r="A73" s="5">
        <v>59</v>
      </c>
      <c r="B73" s="43">
        <v>3</v>
      </c>
      <c r="C73" s="32">
        <f>SUM(R73/F73)</f>
        <v>32.5</v>
      </c>
      <c r="D73" s="31" t="s">
        <v>189</v>
      </c>
      <c r="E73" s="33" t="s">
        <v>190</v>
      </c>
      <c r="F73" s="6">
        <v>57</v>
      </c>
      <c r="G73" s="18" t="s">
        <v>191</v>
      </c>
      <c r="H73" s="20" t="s">
        <v>286</v>
      </c>
      <c r="I73" s="21">
        <v>47.5</v>
      </c>
      <c r="J73" s="22">
        <v>13</v>
      </c>
      <c r="K73" s="38">
        <f>SUM(I73*J73)</f>
        <v>617.5</v>
      </c>
      <c r="L73" s="23">
        <v>47.5</v>
      </c>
      <c r="M73" s="24">
        <v>13</v>
      </c>
      <c r="N73" s="39">
        <f>SUM(L73*M73)</f>
        <v>617.5</v>
      </c>
      <c r="O73" s="25">
        <v>47.5</v>
      </c>
      <c r="P73" s="26">
        <v>13</v>
      </c>
      <c r="Q73" s="40">
        <f>SUM(O73*P73)</f>
        <v>617.5</v>
      </c>
      <c r="R73" s="60">
        <f>SUM(K73+N73+Q73)</f>
        <v>1852.5</v>
      </c>
      <c r="S73" s="5" t="s">
        <v>261</v>
      </c>
      <c r="T73" s="20" t="s">
        <v>139</v>
      </c>
      <c r="U73" s="4"/>
      <c r="W73" s="36"/>
      <c r="X73" s="36"/>
      <c r="Y73" s="36"/>
      <c r="Z73" s="36"/>
      <c r="AA73" s="36"/>
    </row>
    <row r="74" spans="1:22" s="3" customFormat="1" ht="51" customHeight="1">
      <c r="A74" s="5">
        <v>60</v>
      </c>
      <c r="B74" s="43">
        <v>4</v>
      </c>
      <c r="C74" s="32">
        <f>SUM(R74/F74)</f>
        <v>31.939655172413794</v>
      </c>
      <c r="D74" s="31" t="s">
        <v>163</v>
      </c>
      <c r="E74" s="16" t="s">
        <v>164</v>
      </c>
      <c r="F74" s="6">
        <v>58</v>
      </c>
      <c r="G74" s="18" t="s">
        <v>280</v>
      </c>
      <c r="H74" s="20" t="s">
        <v>124</v>
      </c>
      <c r="I74" s="21">
        <v>47.5</v>
      </c>
      <c r="J74" s="22">
        <v>13</v>
      </c>
      <c r="K74" s="38">
        <f>SUM(I74*J74)</f>
        <v>617.5</v>
      </c>
      <c r="L74" s="23">
        <v>47.5</v>
      </c>
      <c r="M74" s="24">
        <v>13</v>
      </c>
      <c r="N74" s="39">
        <f>SUM(L74*M74)</f>
        <v>617.5</v>
      </c>
      <c r="O74" s="25">
        <v>47.5</v>
      </c>
      <c r="P74" s="26">
        <v>13</v>
      </c>
      <c r="Q74" s="40">
        <f>SUM(O74*P74)</f>
        <v>617.5</v>
      </c>
      <c r="R74" s="60">
        <f>SUM(K74+N74+Q74)</f>
        <v>1852.5</v>
      </c>
      <c r="S74" s="5" t="s">
        <v>261</v>
      </c>
      <c r="T74" s="20" t="s">
        <v>287</v>
      </c>
      <c r="U74" s="4"/>
      <c r="V74" s="36"/>
    </row>
    <row r="75" spans="1:22" s="3" customFormat="1" ht="51" customHeight="1">
      <c r="A75" s="5">
        <v>61</v>
      </c>
      <c r="B75" s="43">
        <v>5</v>
      </c>
      <c r="C75" s="32">
        <f>SUM(R75/F75)</f>
        <v>26.896551724137932</v>
      </c>
      <c r="D75" s="31" t="s">
        <v>241</v>
      </c>
      <c r="E75" s="16" t="s">
        <v>288</v>
      </c>
      <c r="F75" s="6">
        <v>58</v>
      </c>
      <c r="G75" s="18" t="s">
        <v>145</v>
      </c>
      <c r="H75" s="20" t="s">
        <v>33</v>
      </c>
      <c r="I75" s="21">
        <v>40</v>
      </c>
      <c r="J75" s="22">
        <v>13</v>
      </c>
      <c r="K75" s="38">
        <f>SUM(I75*J75)</f>
        <v>520</v>
      </c>
      <c r="L75" s="23">
        <v>40</v>
      </c>
      <c r="M75" s="24">
        <v>13</v>
      </c>
      <c r="N75" s="39">
        <f>SUM(L75*M75)</f>
        <v>520</v>
      </c>
      <c r="O75" s="25">
        <v>40</v>
      </c>
      <c r="P75" s="26">
        <v>13</v>
      </c>
      <c r="Q75" s="40">
        <f>SUM(O75*P75)</f>
        <v>520</v>
      </c>
      <c r="R75" s="60">
        <f>SUM(K75+N75+Q75)</f>
        <v>1560</v>
      </c>
      <c r="S75" s="5" t="s">
        <v>265</v>
      </c>
      <c r="T75" s="20" t="s">
        <v>38</v>
      </c>
      <c r="U75" s="4"/>
      <c r="V75" s="36"/>
    </row>
    <row r="76" spans="1:27" s="36" customFormat="1" ht="30" customHeight="1">
      <c r="A76" s="152" t="s">
        <v>91</v>
      </c>
      <c r="B76" s="153"/>
      <c r="C76" s="154"/>
      <c r="D76" s="178" t="s">
        <v>320</v>
      </c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80"/>
      <c r="V76" s="3"/>
      <c r="W76" s="3"/>
      <c r="X76" s="3"/>
      <c r="Y76" s="3"/>
      <c r="Z76" s="3"/>
      <c r="AA76" s="3"/>
    </row>
    <row r="77" spans="1:27" s="4" customFormat="1" ht="27.75" customHeight="1">
      <c r="A77" s="155" t="s">
        <v>1</v>
      </c>
      <c r="B77" s="160" t="s">
        <v>2</v>
      </c>
      <c r="C77" s="198" t="s">
        <v>9</v>
      </c>
      <c r="D77" s="150" t="s">
        <v>0</v>
      </c>
      <c r="E77" s="160" t="s">
        <v>10</v>
      </c>
      <c r="F77" s="150" t="s">
        <v>8</v>
      </c>
      <c r="G77" s="160" t="s">
        <v>12</v>
      </c>
      <c r="H77" s="150" t="s">
        <v>96</v>
      </c>
      <c r="I77" s="189" t="s">
        <v>13</v>
      </c>
      <c r="J77" s="158"/>
      <c r="K77" s="159"/>
      <c r="L77" s="157" t="s">
        <v>14</v>
      </c>
      <c r="M77" s="158"/>
      <c r="N77" s="159"/>
      <c r="O77" s="188" t="s">
        <v>15</v>
      </c>
      <c r="P77" s="158"/>
      <c r="Q77" s="159"/>
      <c r="R77" s="194" t="s">
        <v>11</v>
      </c>
      <c r="S77" s="186" t="s">
        <v>27</v>
      </c>
      <c r="T77" s="186" t="s">
        <v>17</v>
      </c>
      <c r="V77" s="3"/>
      <c r="W77" s="3"/>
      <c r="X77" s="3"/>
      <c r="Y77" s="3"/>
      <c r="Z77" s="3"/>
      <c r="AA77" s="3"/>
    </row>
    <row r="78" spans="1:22" s="3" customFormat="1" ht="30" customHeight="1">
      <c r="A78" s="156"/>
      <c r="B78" s="161"/>
      <c r="C78" s="199"/>
      <c r="D78" s="151"/>
      <c r="E78" s="161"/>
      <c r="F78" s="151"/>
      <c r="G78" s="161"/>
      <c r="H78" s="151"/>
      <c r="I78" s="11" t="s">
        <v>3</v>
      </c>
      <c r="J78" s="11" t="s">
        <v>26</v>
      </c>
      <c r="K78" s="11" t="s">
        <v>4</v>
      </c>
      <c r="L78" s="12" t="s">
        <v>3</v>
      </c>
      <c r="M78" s="12" t="s">
        <v>26</v>
      </c>
      <c r="N78" s="12" t="s">
        <v>4</v>
      </c>
      <c r="O78" s="13" t="s">
        <v>3</v>
      </c>
      <c r="P78" s="13" t="s">
        <v>26</v>
      </c>
      <c r="Q78" s="13" t="s">
        <v>4</v>
      </c>
      <c r="R78" s="195"/>
      <c r="S78" s="187"/>
      <c r="T78" s="187"/>
      <c r="U78" s="4"/>
      <c r="V78" s="36"/>
    </row>
    <row r="79" spans="1:22" s="3" customFormat="1" ht="51" customHeight="1">
      <c r="A79" s="5">
        <v>62</v>
      </c>
      <c r="B79" s="30">
        <v>1</v>
      </c>
      <c r="C79" s="54">
        <f>SUM(R79/F79)</f>
        <v>38.9171974522293</v>
      </c>
      <c r="D79" s="31" t="s">
        <v>206</v>
      </c>
      <c r="E79" s="16" t="s">
        <v>207</v>
      </c>
      <c r="F79" s="6">
        <v>78.5</v>
      </c>
      <c r="G79" s="59" t="s">
        <v>208</v>
      </c>
      <c r="H79" s="20" t="s">
        <v>124</v>
      </c>
      <c r="I79" s="21">
        <v>77.5</v>
      </c>
      <c r="J79" s="22">
        <v>13</v>
      </c>
      <c r="K79" s="38">
        <f>SUM(I79*J79)</f>
        <v>1007.5</v>
      </c>
      <c r="L79" s="23">
        <v>80</v>
      </c>
      <c r="M79" s="24">
        <v>13</v>
      </c>
      <c r="N79" s="39">
        <f>SUM(L79*M79)</f>
        <v>1040</v>
      </c>
      <c r="O79" s="25">
        <v>77.5</v>
      </c>
      <c r="P79" s="26">
        <v>13</v>
      </c>
      <c r="Q79" s="40">
        <f>SUM(O79*P79)</f>
        <v>1007.5</v>
      </c>
      <c r="R79" s="32">
        <f>SUM(K79+N79+Q79)</f>
        <v>3055</v>
      </c>
      <c r="S79" s="58" t="s">
        <v>267</v>
      </c>
      <c r="T79" s="20" t="s">
        <v>279</v>
      </c>
      <c r="U79" s="4"/>
      <c r="V79" s="36"/>
    </row>
    <row r="80" spans="1:27" s="36" customFormat="1" ht="30" customHeight="1">
      <c r="A80" s="152" t="s">
        <v>91</v>
      </c>
      <c r="B80" s="153"/>
      <c r="C80" s="154"/>
      <c r="D80" s="178" t="s">
        <v>367</v>
      </c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80"/>
      <c r="V80" s="3"/>
      <c r="Z80" s="3"/>
      <c r="AA80" s="3"/>
    </row>
    <row r="81" spans="1:27" s="4" customFormat="1" ht="27.75" customHeight="1">
      <c r="A81" s="155" t="s">
        <v>1</v>
      </c>
      <c r="B81" s="160" t="s">
        <v>2</v>
      </c>
      <c r="C81" s="198" t="s">
        <v>9</v>
      </c>
      <c r="D81" s="150" t="s">
        <v>0</v>
      </c>
      <c r="E81" s="160" t="s">
        <v>10</v>
      </c>
      <c r="F81" s="150" t="s">
        <v>8</v>
      </c>
      <c r="G81" s="160" t="s">
        <v>12</v>
      </c>
      <c r="H81" s="150" t="s">
        <v>96</v>
      </c>
      <c r="I81" s="189" t="s">
        <v>13</v>
      </c>
      <c r="J81" s="158"/>
      <c r="K81" s="159"/>
      <c r="L81" s="157" t="s">
        <v>14</v>
      </c>
      <c r="M81" s="158"/>
      <c r="N81" s="159"/>
      <c r="O81" s="188" t="s">
        <v>15</v>
      </c>
      <c r="P81" s="158"/>
      <c r="Q81" s="159"/>
      <c r="R81" s="194" t="s">
        <v>11</v>
      </c>
      <c r="S81" s="186" t="s">
        <v>27</v>
      </c>
      <c r="T81" s="186" t="s">
        <v>17</v>
      </c>
      <c r="V81" s="3"/>
      <c r="W81" s="3"/>
      <c r="X81" s="3"/>
      <c r="Y81" s="3"/>
      <c r="Z81" s="36"/>
      <c r="AA81" s="36"/>
    </row>
    <row r="82" spans="1:27" s="3" customFormat="1" ht="30" customHeight="1">
      <c r="A82" s="156"/>
      <c r="B82" s="161"/>
      <c r="C82" s="199"/>
      <c r="D82" s="151"/>
      <c r="E82" s="161"/>
      <c r="F82" s="151"/>
      <c r="G82" s="161"/>
      <c r="H82" s="151"/>
      <c r="I82" s="11" t="s">
        <v>3</v>
      </c>
      <c r="J82" s="11" t="s">
        <v>26</v>
      </c>
      <c r="K82" s="11" t="s">
        <v>4</v>
      </c>
      <c r="L82" s="12" t="s">
        <v>3</v>
      </c>
      <c r="M82" s="12" t="s">
        <v>26</v>
      </c>
      <c r="N82" s="12" t="s">
        <v>4</v>
      </c>
      <c r="O82" s="13" t="s">
        <v>3</v>
      </c>
      <c r="P82" s="13" t="s">
        <v>26</v>
      </c>
      <c r="Q82" s="13" t="s">
        <v>4</v>
      </c>
      <c r="R82" s="195"/>
      <c r="S82" s="187"/>
      <c r="T82" s="187"/>
      <c r="U82" s="4"/>
      <c r="V82" s="36"/>
      <c r="W82" s="36"/>
      <c r="X82" s="36"/>
      <c r="Y82" s="36"/>
      <c r="Z82" s="4"/>
      <c r="AA82" s="4"/>
    </row>
    <row r="83" spans="1:25" s="3" customFormat="1" ht="51" customHeight="1">
      <c r="A83" s="5">
        <v>63</v>
      </c>
      <c r="B83" s="43">
        <v>1</v>
      </c>
      <c r="C83" s="54">
        <f>SUM(R83/F83)</f>
        <v>53.59042553191489</v>
      </c>
      <c r="D83" s="31" t="s">
        <v>368</v>
      </c>
      <c r="E83" s="16" t="s">
        <v>369</v>
      </c>
      <c r="F83" s="87">
        <v>75.2</v>
      </c>
      <c r="G83" s="19" t="s">
        <v>37</v>
      </c>
      <c r="H83" s="20" t="s">
        <v>124</v>
      </c>
      <c r="I83" s="21">
        <v>102.5</v>
      </c>
      <c r="J83" s="22">
        <v>13</v>
      </c>
      <c r="K83" s="38">
        <f>SUM(I83*J83)</f>
        <v>1332.5</v>
      </c>
      <c r="L83" s="23">
        <v>105</v>
      </c>
      <c r="M83" s="24">
        <v>13</v>
      </c>
      <c r="N83" s="39">
        <f>SUM(L83*M83)</f>
        <v>1365</v>
      </c>
      <c r="O83" s="25">
        <v>102.5</v>
      </c>
      <c r="P83" s="26">
        <v>13</v>
      </c>
      <c r="Q83" s="40">
        <f>SUM(O83*P83)</f>
        <v>1332.5</v>
      </c>
      <c r="R83" s="32">
        <f>SUM(K83+N83+Q83)</f>
        <v>4030</v>
      </c>
      <c r="S83" s="5" t="s">
        <v>261</v>
      </c>
      <c r="T83" s="20" t="s">
        <v>35</v>
      </c>
      <c r="U83" s="4"/>
      <c r="V83" s="88"/>
      <c r="W83" s="4"/>
      <c r="X83" s="4"/>
      <c r="Y83" s="4"/>
    </row>
    <row r="84" spans="1:27" s="3" customFormat="1" ht="51" customHeight="1">
      <c r="A84" s="5">
        <v>64</v>
      </c>
      <c r="B84" s="43">
        <v>2</v>
      </c>
      <c r="C84" s="54">
        <f>SUM(R84/F84)</f>
        <v>46.60377358490566</v>
      </c>
      <c r="D84" s="31" t="s">
        <v>370</v>
      </c>
      <c r="E84" s="16" t="s">
        <v>371</v>
      </c>
      <c r="F84" s="87">
        <v>79.5</v>
      </c>
      <c r="G84" s="19" t="s">
        <v>372</v>
      </c>
      <c r="H84" s="20" t="s">
        <v>373</v>
      </c>
      <c r="I84" s="21">
        <v>95</v>
      </c>
      <c r="J84" s="22">
        <v>13</v>
      </c>
      <c r="K84" s="89">
        <f>SUM(I84*J84)</f>
        <v>1235</v>
      </c>
      <c r="L84" s="23">
        <v>95</v>
      </c>
      <c r="M84" s="24">
        <v>13</v>
      </c>
      <c r="N84" s="90">
        <f>SUM(L84*M84)</f>
        <v>1235</v>
      </c>
      <c r="O84" s="25">
        <v>95</v>
      </c>
      <c r="P84" s="26">
        <v>13</v>
      </c>
      <c r="Q84" s="91">
        <f>SUM(O84*P84)</f>
        <v>1235</v>
      </c>
      <c r="R84" s="32">
        <f>SUM(K84+N84+Q84)</f>
        <v>3705</v>
      </c>
      <c r="S84" s="5" t="s">
        <v>261</v>
      </c>
      <c r="T84" s="20" t="s">
        <v>134</v>
      </c>
      <c r="V84" s="88"/>
      <c r="W84" s="36"/>
      <c r="X84" s="36"/>
      <c r="Y84" s="36"/>
      <c r="Z84" s="36"/>
      <c r="AA84" s="36"/>
    </row>
    <row r="85" spans="1:22" s="3" customFormat="1" ht="51" customHeight="1">
      <c r="A85" s="5">
        <v>65</v>
      </c>
      <c r="B85" s="43">
        <v>3</v>
      </c>
      <c r="C85" s="54">
        <f>SUM(R85/F85)</f>
        <v>45.21625163826999</v>
      </c>
      <c r="D85" s="31" t="s">
        <v>374</v>
      </c>
      <c r="E85" s="16" t="s">
        <v>375</v>
      </c>
      <c r="F85" s="87">
        <v>76.3</v>
      </c>
      <c r="G85" s="19" t="s">
        <v>376</v>
      </c>
      <c r="H85" s="20" t="s">
        <v>377</v>
      </c>
      <c r="I85" s="21">
        <v>95</v>
      </c>
      <c r="J85" s="22">
        <v>11</v>
      </c>
      <c r="K85" s="38">
        <f>SUM(I85*J85)</f>
        <v>1045</v>
      </c>
      <c r="L85" s="23">
        <v>92.5</v>
      </c>
      <c r="M85" s="24">
        <v>13</v>
      </c>
      <c r="N85" s="39">
        <f>SUM(L85*M85)</f>
        <v>1202.5</v>
      </c>
      <c r="O85" s="25">
        <v>92.5</v>
      </c>
      <c r="P85" s="26">
        <v>13</v>
      </c>
      <c r="Q85" s="40">
        <f>SUM(O85*P85)</f>
        <v>1202.5</v>
      </c>
      <c r="R85" s="32">
        <f>SUM(K85+N85+Q85)</f>
        <v>3450</v>
      </c>
      <c r="S85" s="5" t="s">
        <v>265</v>
      </c>
      <c r="T85" s="20" t="s">
        <v>378</v>
      </c>
      <c r="U85" s="4"/>
      <c r="V85" s="88"/>
    </row>
    <row r="86" spans="1:22" s="3" customFormat="1" ht="51" customHeight="1">
      <c r="A86" s="5">
        <v>66</v>
      </c>
      <c r="B86" s="43">
        <v>4</v>
      </c>
      <c r="C86" s="54">
        <f>SUM(R86/F86)</f>
        <v>42.294520547945204</v>
      </c>
      <c r="D86" s="31" t="s">
        <v>379</v>
      </c>
      <c r="E86" s="16" t="s">
        <v>380</v>
      </c>
      <c r="F86" s="87">
        <v>73</v>
      </c>
      <c r="G86" s="19" t="s">
        <v>381</v>
      </c>
      <c r="H86" s="20" t="s">
        <v>382</v>
      </c>
      <c r="I86" s="21">
        <v>77.5</v>
      </c>
      <c r="J86" s="22">
        <v>13</v>
      </c>
      <c r="K86" s="38">
        <f>SUM(I86*J86)</f>
        <v>1007.5</v>
      </c>
      <c r="L86" s="23">
        <v>80</v>
      </c>
      <c r="M86" s="24">
        <v>13</v>
      </c>
      <c r="N86" s="39">
        <f>SUM(L86*M86)</f>
        <v>1040</v>
      </c>
      <c r="O86" s="25">
        <v>80</v>
      </c>
      <c r="P86" s="26">
        <v>13</v>
      </c>
      <c r="Q86" s="40">
        <f>SUM(O86*P86)</f>
        <v>1040</v>
      </c>
      <c r="R86" s="32">
        <f>SUM(K86+N86+Q86)</f>
        <v>3087.5</v>
      </c>
      <c r="S86" s="5" t="s">
        <v>260</v>
      </c>
      <c r="T86" s="20" t="s">
        <v>383</v>
      </c>
      <c r="U86" s="4"/>
      <c r="V86" s="88"/>
    </row>
    <row r="87" spans="1:27" s="36" customFormat="1" ht="30" customHeight="1">
      <c r="A87" s="152" t="s">
        <v>91</v>
      </c>
      <c r="B87" s="153"/>
      <c r="C87" s="154"/>
      <c r="D87" s="181" t="s">
        <v>384</v>
      </c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3"/>
      <c r="V87" s="3"/>
      <c r="W87" s="3"/>
      <c r="X87" s="3"/>
      <c r="Y87" s="3"/>
      <c r="Z87" s="3"/>
      <c r="AA87" s="3"/>
    </row>
    <row r="88" spans="1:27" s="4" customFormat="1" ht="27.75" customHeight="1">
      <c r="A88" s="155" t="s">
        <v>1</v>
      </c>
      <c r="B88" s="160" t="s">
        <v>2</v>
      </c>
      <c r="C88" s="200" t="s">
        <v>9</v>
      </c>
      <c r="D88" s="150" t="s">
        <v>0</v>
      </c>
      <c r="E88" s="160" t="s">
        <v>10</v>
      </c>
      <c r="F88" s="150" t="s">
        <v>8</v>
      </c>
      <c r="G88" s="160" t="s">
        <v>12</v>
      </c>
      <c r="H88" s="150" t="s">
        <v>96</v>
      </c>
      <c r="I88" s="189" t="s">
        <v>13</v>
      </c>
      <c r="J88" s="158"/>
      <c r="K88" s="159"/>
      <c r="L88" s="157" t="s">
        <v>14</v>
      </c>
      <c r="M88" s="158"/>
      <c r="N88" s="159"/>
      <c r="O88" s="188" t="s">
        <v>15</v>
      </c>
      <c r="P88" s="158"/>
      <c r="Q88" s="159"/>
      <c r="R88" s="192" t="s">
        <v>11</v>
      </c>
      <c r="S88" s="186" t="s">
        <v>27</v>
      </c>
      <c r="T88" s="186" t="s">
        <v>17</v>
      </c>
      <c r="V88" s="3"/>
      <c r="W88" s="3"/>
      <c r="X88" s="3"/>
      <c r="Y88" s="3"/>
      <c r="Z88" s="36"/>
      <c r="AA88" s="36"/>
    </row>
    <row r="89" spans="1:27" s="3" customFormat="1" ht="30" customHeight="1">
      <c r="A89" s="156"/>
      <c r="B89" s="161"/>
      <c r="C89" s="201"/>
      <c r="D89" s="151"/>
      <c r="E89" s="161"/>
      <c r="F89" s="151"/>
      <c r="G89" s="161"/>
      <c r="H89" s="151"/>
      <c r="I89" s="11" t="s">
        <v>3</v>
      </c>
      <c r="J89" s="11" t="s">
        <v>26</v>
      </c>
      <c r="K89" s="11" t="s">
        <v>4</v>
      </c>
      <c r="L89" s="12" t="s">
        <v>3</v>
      </c>
      <c r="M89" s="12" t="s">
        <v>26</v>
      </c>
      <c r="N89" s="12" t="s">
        <v>4</v>
      </c>
      <c r="O89" s="13" t="s">
        <v>3</v>
      </c>
      <c r="P89" s="13" t="s">
        <v>26</v>
      </c>
      <c r="Q89" s="13" t="s">
        <v>4</v>
      </c>
      <c r="R89" s="193"/>
      <c r="S89" s="187"/>
      <c r="T89" s="187"/>
      <c r="U89" s="4"/>
      <c r="W89" s="36"/>
      <c r="X89" s="36"/>
      <c r="Y89" s="36"/>
      <c r="Z89" s="4"/>
      <c r="AA89" s="4"/>
    </row>
    <row r="90" spans="1:25" s="3" customFormat="1" ht="51" customHeight="1">
      <c r="A90" s="5">
        <v>67</v>
      </c>
      <c r="B90" s="43">
        <v>1</v>
      </c>
      <c r="C90" s="42">
        <f aca="true" t="shared" si="5" ref="C90:C95">SUM(R90/F90)</f>
        <v>51.6705069124424</v>
      </c>
      <c r="D90" s="31" t="s">
        <v>385</v>
      </c>
      <c r="E90" s="16" t="s">
        <v>386</v>
      </c>
      <c r="F90" s="87">
        <v>86.8</v>
      </c>
      <c r="G90" s="19" t="s">
        <v>133</v>
      </c>
      <c r="H90" s="20" t="s">
        <v>387</v>
      </c>
      <c r="I90" s="21">
        <v>115</v>
      </c>
      <c r="J90" s="22">
        <v>13</v>
      </c>
      <c r="K90" s="38">
        <f aca="true" t="shared" si="6" ref="K90:K95">SUM(I90*J90)</f>
        <v>1495</v>
      </c>
      <c r="L90" s="23">
        <v>115</v>
      </c>
      <c r="M90" s="24">
        <v>13</v>
      </c>
      <c r="N90" s="39">
        <f aca="true" t="shared" si="7" ref="N90:N95">SUM(L90*M90)</f>
        <v>1495</v>
      </c>
      <c r="O90" s="25">
        <v>115</v>
      </c>
      <c r="P90" s="26">
        <v>13</v>
      </c>
      <c r="Q90" s="40">
        <f aca="true" t="shared" si="8" ref="Q90:Q95">SUM(O90*P90)</f>
        <v>1495</v>
      </c>
      <c r="R90" s="60">
        <f aca="true" t="shared" si="9" ref="R90:R95">SUM(K90+N90+Q90)</f>
        <v>4485</v>
      </c>
      <c r="S90" s="5" t="s">
        <v>261</v>
      </c>
      <c r="T90" s="20" t="s">
        <v>388</v>
      </c>
      <c r="U90" s="4"/>
      <c r="V90" s="1"/>
      <c r="W90" s="4"/>
      <c r="X90" s="4"/>
      <c r="Y90" s="4"/>
    </row>
    <row r="91" spans="1:22" s="3" customFormat="1" ht="51" customHeight="1">
      <c r="A91" s="5">
        <v>68</v>
      </c>
      <c r="B91" s="43">
        <v>2</v>
      </c>
      <c r="C91" s="42">
        <f t="shared" si="5"/>
        <v>45.876288659793815</v>
      </c>
      <c r="D91" s="31" t="s">
        <v>389</v>
      </c>
      <c r="E91" s="16" t="s">
        <v>390</v>
      </c>
      <c r="F91" s="87">
        <v>87.3</v>
      </c>
      <c r="G91" s="19" t="s">
        <v>391</v>
      </c>
      <c r="H91" s="20" t="s">
        <v>392</v>
      </c>
      <c r="I91" s="21">
        <v>110</v>
      </c>
      <c r="J91" s="22">
        <v>13</v>
      </c>
      <c r="K91" s="38">
        <f t="shared" si="6"/>
        <v>1430</v>
      </c>
      <c r="L91" s="23">
        <v>110</v>
      </c>
      <c r="M91" s="24">
        <v>11</v>
      </c>
      <c r="N91" s="39">
        <f t="shared" si="7"/>
        <v>1210</v>
      </c>
      <c r="O91" s="25">
        <v>105</v>
      </c>
      <c r="P91" s="26">
        <v>13</v>
      </c>
      <c r="Q91" s="40">
        <f t="shared" si="8"/>
        <v>1365</v>
      </c>
      <c r="R91" s="60">
        <f t="shared" si="9"/>
        <v>4005</v>
      </c>
      <c r="S91" s="5" t="s">
        <v>265</v>
      </c>
      <c r="T91" s="20" t="s">
        <v>393</v>
      </c>
      <c r="U91" s="4"/>
      <c r="V91" s="1"/>
    </row>
    <row r="92" spans="1:27" s="3" customFormat="1" ht="51" customHeight="1">
      <c r="A92" s="5">
        <v>69</v>
      </c>
      <c r="B92" s="43">
        <v>3</v>
      </c>
      <c r="C92" s="42">
        <f t="shared" si="5"/>
        <v>46.82539682539682</v>
      </c>
      <c r="D92" s="31" t="s">
        <v>394</v>
      </c>
      <c r="E92" s="16" t="s">
        <v>395</v>
      </c>
      <c r="F92" s="87">
        <v>81.9</v>
      </c>
      <c r="G92" s="19" t="s">
        <v>396</v>
      </c>
      <c r="H92" s="20" t="s">
        <v>116</v>
      </c>
      <c r="I92" s="21">
        <v>100</v>
      </c>
      <c r="J92" s="22">
        <v>13</v>
      </c>
      <c r="K92" s="38">
        <f t="shared" si="6"/>
        <v>1300</v>
      </c>
      <c r="L92" s="23">
        <v>100</v>
      </c>
      <c r="M92" s="24">
        <v>13</v>
      </c>
      <c r="N92" s="39">
        <f t="shared" si="7"/>
        <v>1300</v>
      </c>
      <c r="O92" s="25">
        <v>95</v>
      </c>
      <c r="P92" s="26">
        <v>13</v>
      </c>
      <c r="Q92" s="40">
        <f t="shared" si="8"/>
        <v>1235</v>
      </c>
      <c r="R92" s="60">
        <f t="shared" si="9"/>
        <v>3835</v>
      </c>
      <c r="S92" s="5" t="s">
        <v>265</v>
      </c>
      <c r="T92" s="20" t="s">
        <v>117</v>
      </c>
      <c r="U92" s="4"/>
      <c r="V92" s="8"/>
      <c r="W92" s="1"/>
      <c r="X92" s="1"/>
      <c r="Y92" s="1"/>
      <c r="Z92" s="1"/>
      <c r="AA92" s="1"/>
    </row>
    <row r="93" spans="1:25" s="3" customFormat="1" ht="51" customHeight="1">
      <c r="A93" s="5">
        <v>70</v>
      </c>
      <c r="B93" s="43">
        <v>4</v>
      </c>
      <c r="C93" s="42">
        <f t="shared" si="5"/>
        <v>44.034772182254194</v>
      </c>
      <c r="D93" s="31" t="s">
        <v>397</v>
      </c>
      <c r="E93" s="16" t="s">
        <v>398</v>
      </c>
      <c r="F93" s="87">
        <v>83.4</v>
      </c>
      <c r="G93" s="19" t="s">
        <v>399</v>
      </c>
      <c r="H93" s="20" t="s">
        <v>400</v>
      </c>
      <c r="I93" s="21">
        <v>90</v>
      </c>
      <c r="J93" s="22">
        <v>13</v>
      </c>
      <c r="K93" s="38">
        <f t="shared" si="6"/>
        <v>1170</v>
      </c>
      <c r="L93" s="23">
        <v>95</v>
      </c>
      <c r="M93" s="24">
        <v>13</v>
      </c>
      <c r="N93" s="39">
        <f t="shared" si="7"/>
        <v>1235</v>
      </c>
      <c r="O93" s="25">
        <v>97.5</v>
      </c>
      <c r="P93" s="26">
        <v>13</v>
      </c>
      <c r="Q93" s="40">
        <f t="shared" si="8"/>
        <v>1267.5</v>
      </c>
      <c r="R93" s="60">
        <f t="shared" si="9"/>
        <v>3672.5</v>
      </c>
      <c r="S93" s="5" t="s">
        <v>260</v>
      </c>
      <c r="T93" s="20" t="s">
        <v>401</v>
      </c>
      <c r="U93" s="4"/>
      <c r="V93" s="1"/>
      <c r="W93" s="4"/>
      <c r="X93" s="4"/>
      <c r="Y93" s="4"/>
    </row>
    <row r="94" spans="1:25" s="3" customFormat="1" ht="51" customHeight="1">
      <c r="A94" s="5">
        <v>71</v>
      </c>
      <c r="B94" s="43">
        <v>5</v>
      </c>
      <c r="C94" s="42">
        <f t="shared" si="5"/>
        <v>39.57158962795941</v>
      </c>
      <c r="D94" s="31" t="s">
        <v>402</v>
      </c>
      <c r="E94" s="16" t="s">
        <v>403</v>
      </c>
      <c r="F94" s="87">
        <v>88.7</v>
      </c>
      <c r="G94" s="19" t="s">
        <v>404</v>
      </c>
      <c r="H94" s="20" t="s">
        <v>382</v>
      </c>
      <c r="I94" s="21">
        <v>90</v>
      </c>
      <c r="J94" s="22">
        <v>13</v>
      </c>
      <c r="K94" s="38">
        <f t="shared" si="6"/>
        <v>1170</v>
      </c>
      <c r="L94" s="23">
        <v>90</v>
      </c>
      <c r="M94" s="24">
        <v>13</v>
      </c>
      <c r="N94" s="39">
        <f t="shared" si="7"/>
        <v>1170</v>
      </c>
      <c r="O94" s="25">
        <v>90</v>
      </c>
      <c r="P94" s="26">
        <v>13</v>
      </c>
      <c r="Q94" s="40">
        <f t="shared" si="8"/>
        <v>1170</v>
      </c>
      <c r="R94" s="60">
        <f t="shared" si="9"/>
        <v>3510</v>
      </c>
      <c r="S94" s="5" t="s">
        <v>260</v>
      </c>
      <c r="T94" s="20" t="s">
        <v>38</v>
      </c>
      <c r="U94" s="4"/>
      <c r="V94" s="1"/>
      <c r="W94" s="4"/>
      <c r="X94" s="4"/>
      <c r="Y94" s="4"/>
    </row>
    <row r="95" spans="1:25" s="3" customFormat="1" ht="51" customHeight="1">
      <c r="A95" s="5">
        <v>72</v>
      </c>
      <c r="B95" s="43">
        <v>6</v>
      </c>
      <c r="C95" s="42">
        <f t="shared" si="5"/>
        <v>38.70967741935484</v>
      </c>
      <c r="D95" s="31" t="s">
        <v>405</v>
      </c>
      <c r="E95" s="16" t="s">
        <v>406</v>
      </c>
      <c r="F95" s="87">
        <v>80.6</v>
      </c>
      <c r="G95" s="19" t="s">
        <v>407</v>
      </c>
      <c r="H95" s="20" t="s">
        <v>382</v>
      </c>
      <c r="I95" s="21">
        <v>80</v>
      </c>
      <c r="J95" s="22">
        <v>13</v>
      </c>
      <c r="K95" s="38">
        <f t="shared" si="6"/>
        <v>1040</v>
      </c>
      <c r="L95" s="23">
        <v>80</v>
      </c>
      <c r="M95" s="24">
        <v>13</v>
      </c>
      <c r="N95" s="39">
        <f t="shared" si="7"/>
        <v>1040</v>
      </c>
      <c r="O95" s="25">
        <v>80</v>
      </c>
      <c r="P95" s="26">
        <v>13</v>
      </c>
      <c r="Q95" s="40">
        <f t="shared" si="8"/>
        <v>1040</v>
      </c>
      <c r="R95" s="60">
        <f t="shared" si="9"/>
        <v>3120</v>
      </c>
      <c r="S95" s="5" t="s">
        <v>262</v>
      </c>
      <c r="T95" s="20" t="s">
        <v>408</v>
      </c>
      <c r="U95" s="4"/>
      <c r="V95" s="1"/>
      <c r="W95" s="4"/>
      <c r="X95" s="4"/>
      <c r="Y95" s="4"/>
    </row>
    <row r="96" spans="1:27" s="36" customFormat="1" ht="30" customHeight="1">
      <c r="A96" s="152" t="s">
        <v>91</v>
      </c>
      <c r="B96" s="153"/>
      <c r="C96" s="154"/>
      <c r="D96" s="181" t="s">
        <v>409</v>
      </c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3"/>
      <c r="V96" s="1"/>
      <c r="W96" s="3"/>
      <c r="X96" s="3"/>
      <c r="Y96" s="3"/>
      <c r="Z96" s="3"/>
      <c r="AA96" s="3"/>
    </row>
    <row r="97" spans="1:27" s="4" customFormat="1" ht="27.75" customHeight="1">
      <c r="A97" s="155" t="s">
        <v>1</v>
      </c>
      <c r="B97" s="160" t="s">
        <v>2</v>
      </c>
      <c r="C97" s="200" t="s">
        <v>9</v>
      </c>
      <c r="D97" s="150" t="s">
        <v>0</v>
      </c>
      <c r="E97" s="160" t="s">
        <v>10</v>
      </c>
      <c r="F97" s="150" t="s">
        <v>8</v>
      </c>
      <c r="G97" s="160" t="s">
        <v>12</v>
      </c>
      <c r="H97" s="150" t="s">
        <v>96</v>
      </c>
      <c r="I97" s="189" t="s">
        <v>13</v>
      </c>
      <c r="J97" s="158"/>
      <c r="K97" s="159"/>
      <c r="L97" s="157" t="s">
        <v>14</v>
      </c>
      <c r="M97" s="158"/>
      <c r="N97" s="159"/>
      <c r="O97" s="188" t="s">
        <v>15</v>
      </c>
      <c r="P97" s="158"/>
      <c r="Q97" s="159"/>
      <c r="R97" s="192" t="s">
        <v>11</v>
      </c>
      <c r="S97" s="186" t="s">
        <v>27</v>
      </c>
      <c r="T97" s="186" t="s">
        <v>17</v>
      </c>
      <c r="V97" s="1"/>
      <c r="W97" s="3"/>
      <c r="X97" s="3"/>
      <c r="Y97" s="3"/>
      <c r="Z97" s="3"/>
      <c r="AA97" s="3"/>
    </row>
    <row r="98" spans="1:22" s="3" customFormat="1" ht="30" customHeight="1">
      <c r="A98" s="156"/>
      <c r="B98" s="161"/>
      <c r="C98" s="201"/>
      <c r="D98" s="151"/>
      <c r="E98" s="161"/>
      <c r="F98" s="151"/>
      <c r="G98" s="161"/>
      <c r="H98" s="151"/>
      <c r="I98" s="11" t="s">
        <v>3</v>
      </c>
      <c r="J98" s="11" t="s">
        <v>26</v>
      </c>
      <c r="K98" s="11" t="s">
        <v>4</v>
      </c>
      <c r="L98" s="12" t="s">
        <v>3</v>
      </c>
      <c r="M98" s="12" t="s">
        <v>26</v>
      </c>
      <c r="N98" s="12" t="s">
        <v>4</v>
      </c>
      <c r="O98" s="13" t="s">
        <v>3</v>
      </c>
      <c r="P98" s="13" t="s">
        <v>26</v>
      </c>
      <c r="Q98" s="13" t="s">
        <v>4</v>
      </c>
      <c r="R98" s="193"/>
      <c r="S98" s="187"/>
      <c r="T98" s="187"/>
      <c r="U98" s="4"/>
      <c r="V98" s="1"/>
    </row>
    <row r="99" spans="1:25" s="3" customFormat="1" ht="51" customHeight="1">
      <c r="A99" s="5">
        <v>73</v>
      </c>
      <c r="B99" s="43">
        <v>1</v>
      </c>
      <c r="C99" s="42">
        <f>SUM(R99/F99)</f>
        <v>44.135802469135804</v>
      </c>
      <c r="D99" s="31" t="s">
        <v>410</v>
      </c>
      <c r="E99" s="16" t="s">
        <v>411</v>
      </c>
      <c r="F99" s="87">
        <v>97.2</v>
      </c>
      <c r="G99" s="19" t="s">
        <v>39</v>
      </c>
      <c r="H99" s="20" t="s">
        <v>115</v>
      </c>
      <c r="I99" s="21">
        <v>110</v>
      </c>
      <c r="J99" s="22">
        <v>13</v>
      </c>
      <c r="K99" s="38">
        <f>SUM(I99*J99)</f>
        <v>1430</v>
      </c>
      <c r="L99" s="23">
        <v>110</v>
      </c>
      <c r="M99" s="24">
        <v>13</v>
      </c>
      <c r="N99" s="39">
        <f>SUM(L99*M99)</f>
        <v>1430</v>
      </c>
      <c r="O99" s="25">
        <v>110</v>
      </c>
      <c r="P99" s="26">
        <v>13</v>
      </c>
      <c r="Q99" s="40">
        <f>SUM(O99*P99)</f>
        <v>1430</v>
      </c>
      <c r="R99" s="60">
        <f>SUM(K99+N99+Q99)</f>
        <v>4290</v>
      </c>
      <c r="S99" s="5" t="s">
        <v>261</v>
      </c>
      <c r="T99" s="20" t="s">
        <v>40</v>
      </c>
      <c r="U99" s="4"/>
      <c r="V99" s="1"/>
      <c r="W99" s="4"/>
      <c r="X99" s="4"/>
      <c r="Y99" s="4"/>
    </row>
    <row r="100" spans="1:25" s="3" customFormat="1" ht="51" customHeight="1">
      <c r="A100" s="5">
        <v>74</v>
      </c>
      <c r="B100" s="43">
        <v>2</v>
      </c>
      <c r="C100" s="42">
        <f>SUM(R100/F100)</f>
        <v>40.23809523809524</v>
      </c>
      <c r="D100" s="31" t="s">
        <v>412</v>
      </c>
      <c r="E100" s="16" t="s">
        <v>413</v>
      </c>
      <c r="F100" s="87">
        <v>94.5</v>
      </c>
      <c r="G100" s="19" t="s">
        <v>414</v>
      </c>
      <c r="H100" s="20" t="s">
        <v>415</v>
      </c>
      <c r="I100" s="21">
        <v>100</v>
      </c>
      <c r="J100" s="22">
        <v>13</v>
      </c>
      <c r="K100" s="38">
        <f>SUM(I100*J100)</f>
        <v>1300</v>
      </c>
      <c r="L100" s="23">
        <v>100</v>
      </c>
      <c r="M100" s="24">
        <v>13</v>
      </c>
      <c r="N100" s="39">
        <f>SUM(L100*M100)</f>
        <v>1300</v>
      </c>
      <c r="O100" s="25">
        <v>92.5</v>
      </c>
      <c r="P100" s="26">
        <v>13</v>
      </c>
      <c r="Q100" s="40">
        <f>SUM(O100*P100)</f>
        <v>1202.5</v>
      </c>
      <c r="R100" s="60">
        <f>SUM(K100+N100+Q100)</f>
        <v>3802.5</v>
      </c>
      <c r="S100" s="5" t="s">
        <v>260</v>
      </c>
      <c r="T100" s="20" t="s">
        <v>416</v>
      </c>
      <c r="U100" s="4"/>
      <c r="V100" s="1"/>
      <c r="W100" s="4"/>
      <c r="X100" s="4"/>
      <c r="Y100" s="4"/>
    </row>
    <row r="101" spans="1:25" s="3" customFormat="1" ht="51" customHeight="1">
      <c r="A101" s="5">
        <v>75</v>
      </c>
      <c r="B101" s="43">
        <v>3</v>
      </c>
      <c r="C101" s="42">
        <f>SUM(R101/F101)</f>
        <v>32.5</v>
      </c>
      <c r="D101" s="31" t="s">
        <v>417</v>
      </c>
      <c r="E101" s="16" t="s">
        <v>418</v>
      </c>
      <c r="F101" s="87">
        <v>95</v>
      </c>
      <c r="G101" s="19" t="s">
        <v>419</v>
      </c>
      <c r="H101" s="20" t="s">
        <v>382</v>
      </c>
      <c r="I101" s="21">
        <v>77.5</v>
      </c>
      <c r="J101" s="22">
        <v>13</v>
      </c>
      <c r="K101" s="38">
        <f>SUM(I101*J101)</f>
        <v>1007.5</v>
      </c>
      <c r="L101" s="23">
        <v>80</v>
      </c>
      <c r="M101" s="24">
        <v>13</v>
      </c>
      <c r="N101" s="39">
        <f>SUM(L101*M101)</f>
        <v>1040</v>
      </c>
      <c r="O101" s="25">
        <v>80</v>
      </c>
      <c r="P101" s="26">
        <v>13</v>
      </c>
      <c r="Q101" s="40">
        <f>SUM(O101*P101)</f>
        <v>1040</v>
      </c>
      <c r="R101" s="60">
        <f>SUM(K101+N101+Q101)</f>
        <v>3087.5</v>
      </c>
      <c r="S101" s="5" t="s">
        <v>262</v>
      </c>
      <c r="T101" s="20" t="s">
        <v>38</v>
      </c>
      <c r="U101" s="4"/>
      <c r="V101" s="1"/>
      <c r="W101" s="4"/>
      <c r="X101" s="4"/>
      <c r="Y101" s="4"/>
    </row>
    <row r="102" spans="1:27" s="36" customFormat="1" ht="30" customHeight="1">
      <c r="A102" s="152" t="s">
        <v>91</v>
      </c>
      <c r="B102" s="153"/>
      <c r="C102" s="154"/>
      <c r="D102" s="178" t="s">
        <v>420</v>
      </c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80"/>
      <c r="V102" s="1"/>
      <c r="W102" s="3"/>
      <c r="X102" s="3"/>
      <c r="Y102" s="3"/>
      <c r="Z102" s="3"/>
      <c r="AA102" s="3"/>
    </row>
    <row r="103" spans="1:27" s="4" customFormat="1" ht="27.75" customHeight="1">
      <c r="A103" s="155" t="s">
        <v>1</v>
      </c>
      <c r="B103" s="160" t="s">
        <v>2</v>
      </c>
      <c r="C103" s="198" t="s">
        <v>9</v>
      </c>
      <c r="D103" s="150" t="s">
        <v>0</v>
      </c>
      <c r="E103" s="160" t="s">
        <v>10</v>
      </c>
      <c r="F103" s="150" t="s">
        <v>8</v>
      </c>
      <c r="G103" s="160" t="s">
        <v>12</v>
      </c>
      <c r="H103" s="150" t="s">
        <v>96</v>
      </c>
      <c r="I103" s="189" t="s">
        <v>13</v>
      </c>
      <c r="J103" s="158"/>
      <c r="K103" s="159"/>
      <c r="L103" s="157" t="s">
        <v>14</v>
      </c>
      <c r="M103" s="158"/>
      <c r="N103" s="159"/>
      <c r="O103" s="188" t="s">
        <v>15</v>
      </c>
      <c r="P103" s="158"/>
      <c r="Q103" s="159"/>
      <c r="R103" s="194" t="s">
        <v>11</v>
      </c>
      <c r="S103" s="186" t="s">
        <v>27</v>
      </c>
      <c r="T103" s="186" t="s">
        <v>17</v>
      </c>
      <c r="V103" s="1"/>
      <c r="W103" s="3"/>
      <c r="X103" s="3"/>
      <c r="Y103" s="3"/>
      <c r="Z103" s="36"/>
      <c r="AA103" s="36"/>
    </row>
    <row r="104" spans="1:27" s="3" customFormat="1" ht="30" customHeight="1">
      <c r="A104" s="156"/>
      <c r="B104" s="161"/>
      <c r="C104" s="199"/>
      <c r="D104" s="151"/>
      <c r="E104" s="161"/>
      <c r="F104" s="151"/>
      <c r="G104" s="161"/>
      <c r="H104" s="151"/>
      <c r="I104" s="11" t="s">
        <v>3</v>
      </c>
      <c r="J104" s="11" t="s">
        <v>26</v>
      </c>
      <c r="K104" s="11" t="s">
        <v>4</v>
      </c>
      <c r="L104" s="12" t="s">
        <v>3</v>
      </c>
      <c r="M104" s="12" t="s">
        <v>26</v>
      </c>
      <c r="N104" s="12" t="s">
        <v>4</v>
      </c>
      <c r="O104" s="13" t="s">
        <v>3</v>
      </c>
      <c r="P104" s="13" t="s">
        <v>26</v>
      </c>
      <c r="Q104" s="13" t="s">
        <v>4</v>
      </c>
      <c r="R104" s="195"/>
      <c r="S104" s="187"/>
      <c r="T104" s="187"/>
      <c r="U104" s="4"/>
      <c r="V104" s="1"/>
      <c r="W104" s="36"/>
      <c r="X104" s="36"/>
      <c r="Y104" s="36"/>
      <c r="Z104" s="4"/>
      <c r="AA104" s="4"/>
    </row>
    <row r="105" spans="1:25" s="3" customFormat="1" ht="51" customHeight="1">
      <c r="A105" s="5">
        <v>76</v>
      </c>
      <c r="B105" s="43">
        <v>1</v>
      </c>
      <c r="C105" s="54">
        <f aca="true" t="shared" si="10" ref="C105:C112">SUM(R105/F105)</f>
        <v>45.774647887323944</v>
      </c>
      <c r="D105" s="31" t="s">
        <v>421</v>
      </c>
      <c r="E105" s="16" t="s">
        <v>422</v>
      </c>
      <c r="F105" s="87">
        <v>106.5</v>
      </c>
      <c r="G105" s="19" t="s">
        <v>423</v>
      </c>
      <c r="H105" s="20" t="s">
        <v>424</v>
      </c>
      <c r="I105" s="21">
        <v>125</v>
      </c>
      <c r="J105" s="22">
        <v>13</v>
      </c>
      <c r="K105" s="38">
        <f aca="true" t="shared" si="11" ref="K105:K112">SUM(I105*J105)</f>
        <v>1625</v>
      </c>
      <c r="L105" s="23">
        <v>125</v>
      </c>
      <c r="M105" s="24">
        <v>13</v>
      </c>
      <c r="N105" s="39">
        <f aca="true" t="shared" si="12" ref="N105:N112">SUM(L105*M105)</f>
        <v>1625</v>
      </c>
      <c r="O105" s="25">
        <v>125</v>
      </c>
      <c r="P105" s="26">
        <v>13</v>
      </c>
      <c r="Q105" s="40">
        <f aca="true" t="shared" si="13" ref="Q105:Q112">SUM(O105*P105)</f>
        <v>1625</v>
      </c>
      <c r="R105" s="32">
        <f aca="true" t="shared" si="14" ref="R105:R112">SUM(K105+N105+Q105)</f>
        <v>4875</v>
      </c>
      <c r="S105" s="5" t="s">
        <v>261</v>
      </c>
      <c r="T105" s="20" t="s">
        <v>425</v>
      </c>
      <c r="U105" s="4"/>
      <c r="V105" s="88"/>
      <c r="W105" s="4"/>
      <c r="X105" s="4"/>
      <c r="Y105" s="4"/>
    </row>
    <row r="106" spans="1:25" s="3" customFormat="1" ht="51" customHeight="1">
      <c r="A106" s="5">
        <v>77</v>
      </c>
      <c r="B106" s="43">
        <v>2</v>
      </c>
      <c r="C106" s="54">
        <f t="shared" si="10"/>
        <v>43.699910952804984</v>
      </c>
      <c r="D106" s="31" t="s">
        <v>426</v>
      </c>
      <c r="E106" s="16" t="s">
        <v>427</v>
      </c>
      <c r="F106" s="87">
        <v>112.3</v>
      </c>
      <c r="G106" s="19" t="s">
        <v>428</v>
      </c>
      <c r="H106" s="20" t="s">
        <v>429</v>
      </c>
      <c r="I106" s="21">
        <v>130</v>
      </c>
      <c r="J106" s="22">
        <v>13</v>
      </c>
      <c r="K106" s="38">
        <f t="shared" si="11"/>
        <v>1690</v>
      </c>
      <c r="L106" s="23">
        <v>130</v>
      </c>
      <c r="M106" s="24">
        <v>12</v>
      </c>
      <c r="N106" s="39">
        <f t="shared" si="12"/>
        <v>1560</v>
      </c>
      <c r="O106" s="25">
        <v>127.5</v>
      </c>
      <c r="P106" s="26">
        <v>13</v>
      </c>
      <c r="Q106" s="40">
        <f t="shared" si="13"/>
        <v>1657.5</v>
      </c>
      <c r="R106" s="32">
        <f t="shared" si="14"/>
        <v>4907.5</v>
      </c>
      <c r="S106" s="5" t="s">
        <v>261</v>
      </c>
      <c r="T106" s="20" t="s">
        <v>430</v>
      </c>
      <c r="U106" s="4"/>
      <c r="V106" s="88"/>
      <c r="W106" s="4"/>
      <c r="X106" s="4"/>
      <c r="Y106" s="4"/>
    </row>
    <row r="107" spans="1:25" s="3" customFormat="1" ht="51" customHeight="1">
      <c r="A107" s="5">
        <v>78</v>
      </c>
      <c r="B107" s="43">
        <v>3</v>
      </c>
      <c r="C107" s="54">
        <f t="shared" si="10"/>
        <v>43.177387914230025</v>
      </c>
      <c r="D107" s="31" t="s">
        <v>431</v>
      </c>
      <c r="E107" s="16" t="s">
        <v>432</v>
      </c>
      <c r="F107" s="87">
        <v>102.6</v>
      </c>
      <c r="G107" s="19" t="s">
        <v>433</v>
      </c>
      <c r="H107" s="20" t="s">
        <v>382</v>
      </c>
      <c r="I107" s="21">
        <v>120</v>
      </c>
      <c r="J107" s="22">
        <v>12</v>
      </c>
      <c r="K107" s="38">
        <f t="shared" si="11"/>
        <v>1440</v>
      </c>
      <c r="L107" s="23">
        <v>115</v>
      </c>
      <c r="M107" s="24">
        <v>13</v>
      </c>
      <c r="N107" s="39">
        <f t="shared" si="12"/>
        <v>1495</v>
      </c>
      <c r="O107" s="25">
        <v>115</v>
      </c>
      <c r="P107" s="26">
        <v>13</v>
      </c>
      <c r="Q107" s="40">
        <f t="shared" si="13"/>
        <v>1495</v>
      </c>
      <c r="R107" s="32">
        <f t="shared" si="14"/>
        <v>4430</v>
      </c>
      <c r="S107" s="5" t="s">
        <v>265</v>
      </c>
      <c r="T107" s="20" t="s">
        <v>35</v>
      </c>
      <c r="U107" s="4"/>
      <c r="V107" s="88"/>
      <c r="W107" s="4"/>
      <c r="X107" s="4"/>
      <c r="Y107" s="4"/>
    </row>
    <row r="108" spans="1:25" s="3" customFormat="1" ht="51" customHeight="1">
      <c r="A108" s="5">
        <v>79</v>
      </c>
      <c r="B108" s="43">
        <v>4</v>
      </c>
      <c r="C108" s="54">
        <f t="shared" si="10"/>
        <v>42.70736253494874</v>
      </c>
      <c r="D108" s="31" t="s">
        <v>434</v>
      </c>
      <c r="E108" s="16" t="s">
        <v>435</v>
      </c>
      <c r="F108" s="87">
        <v>107.3</v>
      </c>
      <c r="G108" s="19" t="s">
        <v>436</v>
      </c>
      <c r="H108" s="20" t="s">
        <v>437</v>
      </c>
      <c r="I108" s="21">
        <v>117.5</v>
      </c>
      <c r="J108" s="22">
        <v>13</v>
      </c>
      <c r="K108" s="38">
        <f t="shared" si="11"/>
        <v>1527.5</v>
      </c>
      <c r="L108" s="23">
        <v>117.5</v>
      </c>
      <c r="M108" s="24">
        <v>13</v>
      </c>
      <c r="N108" s="39">
        <f t="shared" si="12"/>
        <v>1527.5</v>
      </c>
      <c r="O108" s="25">
        <v>117.5</v>
      </c>
      <c r="P108" s="26">
        <v>13</v>
      </c>
      <c r="Q108" s="40">
        <f t="shared" si="13"/>
        <v>1527.5</v>
      </c>
      <c r="R108" s="32">
        <f t="shared" si="14"/>
        <v>4582.5</v>
      </c>
      <c r="S108" s="5" t="s">
        <v>265</v>
      </c>
      <c r="T108" s="20" t="s">
        <v>438</v>
      </c>
      <c r="U108" s="4"/>
      <c r="V108" s="88"/>
      <c r="W108" s="4"/>
      <c r="X108" s="4"/>
      <c r="Y108" s="4"/>
    </row>
    <row r="109" spans="1:25" s="3" customFormat="1" ht="51" customHeight="1">
      <c r="A109" s="5">
        <v>80</v>
      </c>
      <c r="B109" s="43">
        <v>5</v>
      </c>
      <c r="C109" s="54">
        <f t="shared" si="10"/>
        <v>41.50294695481336</v>
      </c>
      <c r="D109" s="31" t="s">
        <v>439</v>
      </c>
      <c r="E109" s="16" t="s">
        <v>440</v>
      </c>
      <c r="F109" s="87">
        <v>101.8</v>
      </c>
      <c r="G109" s="19" t="s">
        <v>32</v>
      </c>
      <c r="H109" s="20" t="s">
        <v>441</v>
      </c>
      <c r="I109" s="21">
        <v>110</v>
      </c>
      <c r="J109" s="22">
        <v>13</v>
      </c>
      <c r="K109" s="38">
        <f t="shared" si="11"/>
        <v>1430</v>
      </c>
      <c r="L109" s="23">
        <v>107.5</v>
      </c>
      <c r="M109" s="24">
        <v>13</v>
      </c>
      <c r="N109" s="39">
        <f t="shared" si="12"/>
        <v>1397.5</v>
      </c>
      <c r="O109" s="25">
        <v>107.5</v>
      </c>
      <c r="P109" s="26">
        <v>13</v>
      </c>
      <c r="Q109" s="40">
        <f t="shared" si="13"/>
        <v>1397.5</v>
      </c>
      <c r="R109" s="32">
        <f t="shared" si="14"/>
        <v>4225</v>
      </c>
      <c r="S109" s="5" t="s">
        <v>260</v>
      </c>
      <c r="T109" s="20" t="s">
        <v>35</v>
      </c>
      <c r="U109" s="4"/>
      <c r="V109" s="88"/>
      <c r="W109" s="4"/>
      <c r="X109" s="4"/>
      <c r="Y109" s="4"/>
    </row>
    <row r="110" spans="1:25" s="3" customFormat="1" ht="51" customHeight="1">
      <c r="A110" s="5">
        <v>81</v>
      </c>
      <c r="B110" s="43">
        <v>6</v>
      </c>
      <c r="C110" s="54">
        <f t="shared" si="10"/>
        <v>40.08104298801973</v>
      </c>
      <c r="D110" s="31" t="s">
        <v>442</v>
      </c>
      <c r="E110" s="16" t="s">
        <v>443</v>
      </c>
      <c r="F110" s="87">
        <v>141.9</v>
      </c>
      <c r="G110" s="19" t="s">
        <v>444</v>
      </c>
      <c r="H110" s="20" t="s">
        <v>445</v>
      </c>
      <c r="I110" s="21">
        <v>150</v>
      </c>
      <c r="J110" s="22">
        <v>13</v>
      </c>
      <c r="K110" s="38">
        <f t="shared" si="11"/>
        <v>1950</v>
      </c>
      <c r="L110" s="23">
        <v>145</v>
      </c>
      <c r="M110" s="24">
        <v>13</v>
      </c>
      <c r="N110" s="39">
        <f t="shared" si="12"/>
        <v>1885</v>
      </c>
      <c r="O110" s="25">
        <v>142.5</v>
      </c>
      <c r="P110" s="26">
        <v>13</v>
      </c>
      <c r="Q110" s="40">
        <f t="shared" si="13"/>
        <v>1852.5</v>
      </c>
      <c r="R110" s="32">
        <f t="shared" si="14"/>
        <v>5687.5</v>
      </c>
      <c r="S110" s="5" t="s">
        <v>271</v>
      </c>
      <c r="T110" s="20" t="s">
        <v>446</v>
      </c>
      <c r="U110" s="4"/>
      <c r="V110" s="88"/>
      <c r="W110" s="4"/>
      <c r="X110" s="4"/>
      <c r="Y110" s="4"/>
    </row>
    <row r="111" spans="1:25" s="3" customFormat="1" ht="51" customHeight="1">
      <c r="A111" s="5">
        <v>82</v>
      </c>
      <c r="B111" s="43">
        <v>7</v>
      </c>
      <c r="C111" s="54">
        <f>SUM(R111/F111)</f>
        <v>36.5625</v>
      </c>
      <c r="D111" s="31" t="s">
        <v>447</v>
      </c>
      <c r="E111" s="16" t="s">
        <v>448</v>
      </c>
      <c r="F111" s="87">
        <v>112</v>
      </c>
      <c r="G111" s="19" t="s">
        <v>449</v>
      </c>
      <c r="H111" s="20" t="s">
        <v>382</v>
      </c>
      <c r="I111" s="21">
        <v>105</v>
      </c>
      <c r="J111" s="22">
        <v>13</v>
      </c>
      <c r="K111" s="38">
        <f>SUM(I111*J111)</f>
        <v>1365</v>
      </c>
      <c r="L111" s="23">
        <v>105</v>
      </c>
      <c r="M111" s="24">
        <v>13</v>
      </c>
      <c r="N111" s="39">
        <f>SUM(L111*M111)</f>
        <v>1365</v>
      </c>
      <c r="O111" s="25">
        <v>105</v>
      </c>
      <c r="P111" s="26">
        <v>13</v>
      </c>
      <c r="Q111" s="40">
        <f>SUM(O111*P111)</f>
        <v>1365</v>
      </c>
      <c r="R111" s="32">
        <f>SUM(K111+N111+Q111)</f>
        <v>4095</v>
      </c>
      <c r="S111" s="5" t="s">
        <v>260</v>
      </c>
      <c r="T111" s="20" t="s">
        <v>35</v>
      </c>
      <c r="U111" s="4"/>
      <c r="V111" s="88"/>
      <c r="W111" s="4"/>
      <c r="X111" s="4"/>
      <c r="Y111" s="4"/>
    </row>
    <row r="112" spans="1:25" s="3" customFormat="1" ht="51" customHeight="1">
      <c r="A112" s="5">
        <v>83</v>
      </c>
      <c r="B112" s="43">
        <v>8</v>
      </c>
      <c r="C112" s="54">
        <f t="shared" si="10"/>
        <v>32.80952380952381</v>
      </c>
      <c r="D112" s="31" t="s">
        <v>450</v>
      </c>
      <c r="E112" s="16" t="s">
        <v>451</v>
      </c>
      <c r="F112" s="87">
        <v>105</v>
      </c>
      <c r="G112" s="19" t="s">
        <v>452</v>
      </c>
      <c r="H112" s="20" t="s">
        <v>453</v>
      </c>
      <c r="I112" s="21">
        <v>90</v>
      </c>
      <c r="J112" s="22">
        <v>13</v>
      </c>
      <c r="K112" s="38">
        <f t="shared" si="11"/>
        <v>1170</v>
      </c>
      <c r="L112" s="23">
        <v>90</v>
      </c>
      <c r="M112" s="24">
        <v>13</v>
      </c>
      <c r="N112" s="39">
        <f t="shared" si="12"/>
        <v>1170</v>
      </c>
      <c r="O112" s="25">
        <v>85</v>
      </c>
      <c r="P112" s="26">
        <v>13</v>
      </c>
      <c r="Q112" s="40">
        <f t="shared" si="13"/>
        <v>1105</v>
      </c>
      <c r="R112" s="32">
        <f t="shared" si="14"/>
        <v>3445</v>
      </c>
      <c r="S112" s="5" t="s">
        <v>262</v>
      </c>
      <c r="T112" s="20" t="s">
        <v>454</v>
      </c>
      <c r="U112" s="4"/>
      <c r="V112" s="88"/>
      <c r="W112" s="4"/>
      <c r="X112" s="4"/>
      <c r="Y112" s="4"/>
    </row>
    <row r="113" spans="1:27" s="36" customFormat="1" ht="30" customHeight="1">
      <c r="A113" s="152" t="s">
        <v>91</v>
      </c>
      <c r="B113" s="153"/>
      <c r="C113" s="154"/>
      <c r="D113" s="178" t="s">
        <v>455</v>
      </c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80"/>
      <c r="V113" s="1"/>
      <c r="W113" s="3"/>
      <c r="X113" s="3"/>
      <c r="Y113" s="3"/>
      <c r="Z113" s="3"/>
      <c r="AA113" s="3"/>
    </row>
    <row r="114" spans="1:27" s="4" customFormat="1" ht="27.75" customHeight="1">
      <c r="A114" s="155" t="s">
        <v>1</v>
      </c>
      <c r="B114" s="160" t="s">
        <v>2</v>
      </c>
      <c r="C114" s="198" t="s">
        <v>9</v>
      </c>
      <c r="D114" s="150" t="s">
        <v>0</v>
      </c>
      <c r="E114" s="160" t="s">
        <v>10</v>
      </c>
      <c r="F114" s="150" t="s">
        <v>8</v>
      </c>
      <c r="G114" s="160" t="s">
        <v>12</v>
      </c>
      <c r="H114" s="150" t="s">
        <v>96</v>
      </c>
      <c r="I114" s="189" t="s">
        <v>13</v>
      </c>
      <c r="J114" s="158"/>
      <c r="K114" s="159"/>
      <c r="L114" s="157" t="s">
        <v>14</v>
      </c>
      <c r="M114" s="158"/>
      <c r="N114" s="159"/>
      <c r="O114" s="188" t="s">
        <v>15</v>
      </c>
      <c r="P114" s="158"/>
      <c r="Q114" s="159"/>
      <c r="R114" s="194" t="s">
        <v>11</v>
      </c>
      <c r="S114" s="186" t="s">
        <v>27</v>
      </c>
      <c r="T114" s="186" t="s">
        <v>17</v>
      </c>
      <c r="V114" s="1"/>
      <c r="W114" s="3"/>
      <c r="X114" s="3"/>
      <c r="Y114" s="3"/>
      <c r="Z114" s="3"/>
      <c r="AA114" s="3"/>
    </row>
    <row r="115" spans="1:27" s="3" customFormat="1" ht="30" customHeight="1">
      <c r="A115" s="156"/>
      <c r="B115" s="161"/>
      <c r="C115" s="199"/>
      <c r="D115" s="151"/>
      <c r="E115" s="161"/>
      <c r="F115" s="151"/>
      <c r="G115" s="161"/>
      <c r="H115" s="151"/>
      <c r="I115" s="11" t="s">
        <v>3</v>
      </c>
      <c r="J115" s="11" t="s">
        <v>26</v>
      </c>
      <c r="K115" s="11" t="s">
        <v>4</v>
      </c>
      <c r="L115" s="12" t="s">
        <v>3</v>
      </c>
      <c r="M115" s="12" t="s">
        <v>26</v>
      </c>
      <c r="N115" s="12" t="s">
        <v>4</v>
      </c>
      <c r="O115" s="13" t="s">
        <v>3</v>
      </c>
      <c r="P115" s="13" t="s">
        <v>26</v>
      </c>
      <c r="Q115" s="13" t="s">
        <v>4</v>
      </c>
      <c r="R115" s="195"/>
      <c r="S115" s="187"/>
      <c r="T115" s="187"/>
      <c r="U115" s="4"/>
      <c r="V115" s="88"/>
      <c r="Z115" s="1"/>
      <c r="AA115" s="1"/>
    </row>
    <row r="116" spans="1:22" s="3" customFormat="1" ht="51" customHeight="1">
      <c r="A116" s="5">
        <v>84</v>
      </c>
      <c r="B116" s="43">
        <v>1</v>
      </c>
      <c r="C116" s="54">
        <f>SUM(R116/F116)</f>
        <v>53.59042553191489</v>
      </c>
      <c r="D116" s="31" t="s">
        <v>368</v>
      </c>
      <c r="E116" s="16" t="s">
        <v>369</v>
      </c>
      <c r="F116" s="87">
        <v>75.2</v>
      </c>
      <c r="G116" s="19" t="s">
        <v>37</v>
      </c>
      <c r="H116" s="20" t="s">
        <v>124</v>
      </c>
      <c r="I116" s="21">
        <v>102.5</v>
      </c>
      <c r="J116" s="22">
        <v>13</v>
      </c>
      <c r="K116" s="38">
        <f>SUM(I116*J116)</f>
        <v>1332.5</v>
      </c>
      <c r="L116" s="23">
        <v>105</v>
      </c>
      <c r="M116" s="24">
        <v>13</v>
      </c>
      <c r="N116" s="39">
        <f>SUM(L116*M116)</f>
        <v>1365</v>
      </c>
      <c r="O116" s="25">
        <v>102.5</v>
      </c>
      <c r="P116" s="26">
        <v>13</v>
      </c>
      <c r="Q116" s="40">
        <f>SUM(O116*P116)</f>
        <v>1332.5</v>
      </c>
      <c r="R116" s="32">
        <f>SUM(K116+N116+Q116)</f>
        <v>4030</v>
      </c>
      <c r="S116" s="5" t="s">
        <v>261</v>
      </c>
      <c r="T116" s="20" t="s">
        <v>35</v>
      </c>
      <c r="U116" s="4"/>
      <c r="V116" s="1"/>
    </row>
    <row r="117" spans="1:22" s="3" customFormat="1" ht="51" customHeight="1">
      <c r="A117" s="5">
        <v>85</v>
      </c>
      <c r="B117" s="43">
        <v>2</v>
      </c>
      <c r="C117" s="54">
        <f>SUM(R117/F117)</f>
        <v>42.294520547945204</v>
      </c>
      <c r="D117" s="31" t="s">
        <v>379</v>
      </c>
      <c r="E117" s="16" t="s">
        <v>380</v>
      </c>
      <c r="F117" s="87">
        <v>73</v>
      </c>
      <c r="G117" s="19" t="s">
        <v>381</v>
      </c>
      <c r="H117" s="20" t="s">
        <v>382</v>
      </c>
      <c r="I117" s="21">
        <v>77.5</v>
      </c>
      <c r="J117" s="22">
        <v>13</v>
      </c>
      <c r="K117" s="38">
        <f>SUM(I117*J117)</f>
        <v>1007.5</v>
      </c>
      <c r="L117" s="23">
        <v>80</v>
      </c>
      <c r="M117" s="24">
        <v>13</v>
      </c>
      <c r="N117" s="39">
        <f>SUM(L117*M117)</f>
        <v>1040</v>
      </c>
      <c r="O117" s="25">
        <v>80</v>
      </c>
      <c r="P117" s="26">
        <v>13</v>
      </c>
      <c r="Q117" s="40">
        <f>SUM(O117*P117)</f>
        <v>1040</v>
      </c>
      <c r="R117" s="32">
        <f>SUM(K117+N117+Q117)</f>
        <v>3087.5</v>
      </c>
      <c r="S117" s="5" t="s">
        <v>260</v>
      </c>
      <c r="T117" s="20" t="s">
        <v>383</v>
      </c>
      <c r="U117" s="4"/>
      <c r="V117" s="1"/>
    </row>
    <row r="118" spans="1:27" s="36" customFormat="1" ht="30" customHeight="1">
      <c r="A118" s="152" t="s">
        <v>91</v>
      </c>
      <c r="B118" s="153"/>
      <c r="C118" s="154"/>
      <c r="D118" s="181" t="s">
        <v>456</v>
      </c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3"/>
      <c r="V118" s="3"/>
      <c r="W118" s="1"/>
      <c r="X118" s="1"/>
      <c r="Y118" s="1"/>
      <c r="Z118" s="1"/>
      <c r="AA118" s="1"/>
    </row>
    <row r="119" spans="1:27" s="4" customFormat="1" ht="27.75" customHeight="1">
      <c r="A119" s="155" t="s">
        <v>1</v>
      </c>
      <c r="B119" s="160" t="s">
        <v>2</v>
      </c>
      <c r="C119" s="200" t="s">
        <v>9</v>
      </c>
      <c r="D119" s="150" t="s">
        <v>0</v>
      </c>
      <c r="E119" s="160" t="s">
        <v>10</v>
      </c>
      <c r="F119" s="150" t="s">
        <v>8</v>
      </c>
      <c r="G119" s="160" t="s">
        <v>12</v>
      </c>
      <c r="H119" s="150" t="s">
        <v>96</v>
      </c>
      <c r="I119" s="189" t="s">
        <v>13</v>
      </c>
      <c r="J119" s="158"/>
      <c r="K119" s="159"/>
      <c r="L119" s="157" t="s">
        <v>14</v>
      </c>
      <c r="M119" s="158"/>
      <c r="N119" s="159"/>
      <c r="O119" s="188" t="s">
        <v>15</v>
      </c>
      <c r="P119" s="158"/>
      <c r="Q119" s="159"/>
      <c r="R119" s="192" t="s">
        <v>11</v>
      </c>
      <c r="S119" s="186" t="s">
        <v>27</v>
      </c>
      <c r="T119" s="186" t="s">
        <v>17</v>
      </c>
      <c r="V119" s="3"/>
      <c r="W119" s="1"/>
      <c r="X119" s="1"/>
      <c r="Y119" s="1"/>
      <c r="Z119" s="1"/>
      <c r="AA119" s="1"/>
    </row>
    <row r="120" spans="1:27" s="3" customFormat="1" ht="30" customHeight="1">
      <c r="A120" s="156"/>
      <c r="B120" s="161"/>
      <c r="C120" s="201"/>
      <c r="D120" s="151"/>
      <c r="E120" s="161"/>
      <c r="F120" s="151"/>
      <c r="G120" s="161"/>
      <c r="H120" s="151"/>
      <c r="I120" s="11" t="s">
        <v>3</v>
      </c>
      <c r="J120" s="11" t="s">
        <v>26</v>
      </c>
      <c r="K120" s="11" t="s">
        <v>4</v>
      </c>
      <c r="L120" s="12" t="s">
        <v>3</v>
      </c>
      <c r="M120" s="12" t="s">
        <v>26</v>
      </c>
      <c r="N120" s="12" t="s">
        <v>4</v>
      </c>
      <c r="O120" s="13" t="s">
        <v>3</v>
      </c>
      <c r="P120" s="13" t="s">
        <v>26</v>
      </c>
      <c r="Q120" s="13" t="s">
        <v>4</v>
      </c>
      <c r="R120" s="193"/>
      <c r="S120" s="187"/>
      <c r="T120" s="187"/>
      <c r="U120" s="4"/>
      <c r="W120" s="1"/>
      <c r="X120" s="1"/>
      <c r="Y120" s="1"/>
      <c r="Z120" s="1"/>
      <c r="AA120" s="1"/>
    </row>
    <row r="121" spans="1:22" s="3" customFormat="1" ht="51" customHeight="1">
      <c r="A121" s="5">
        <v>86</v>
      </c>
      <c r="B121" s="43">
        <v>1</v>
      </c>
      <c r="C121" s="42">
        <f>SUM(R121/F121)</f>
        <v>45.876288659793815</v>
      </c>
      <c r="D121" s="31" t="s">
        <v>389</v>
      </c>
      <c r="E121" s="16" t="s">
        <v>390</v>
      </c>
      <c r="F121" s="87">
        <v>87.3</v>
      </c>
      <c r="G121" s="19" t="s">
        <v>391</v>
      </c>
      <c r="H121" s="20" t="s">
        <v>392</v>
      </c>
      <c r="I121" s="21">
        <v>110</v>
      </c>
      <c r="J121" s="22">
        <v>13</v>
      </c>
      <c r="K121" s="38">
        <f>SUM(I121*J121)</f>
        <v>1430</v>
      </c>
      <c r="L121" s="23">
        <v>110</v>
      </c>
      <c r="M121" s="24">
        <v>11</v>
      </c>
      <c r="N121" s="39">
        <f>SUM(L121*M121)</f>
        <v>1210</v>
      </c>
      <c r="O121" s="25">
        <v>105</v>
      </c>
      <c r="P121" s="26">
        <v>13</v>
      </c>
      <c r="Q121" s="40">
        <f>SUM(O121*P121)</f>
        <v>1365</v>
      </c>
      <c r="R121" s="60">
        <f>SUM(K121+N121+Q121)</f>
        <v>4005</v>
      </c>
      <c r="S121" s="5" t="s">
        <v>265</v>
      </c>
      <c r="T121" s="20" t="s">
        <v>393</v>
      </c>
      <c r="U121" s="4"/>
      <c r="V121" s="1"/>
    </row>
    <row r="122" spans="1:27" s="3" customFormat="1" ht="51" customHeight="1">
      <c r="A122" s="5">
        <v>87</v>
      </c>
      <c r="B122" s="43">
        <v>2</v>
      </c>
      <c r="C122" s="42">
        <f>SUM(R122/F122)</f>
        <v>46.82539682539682</v>
      </c>
      <c r="D122" s="31" t="s">
        <v>394</v>
      </c>
      <c r="E122" s="16" t="s">
        <v>395</v>
      </c>
      <c r="F122" s="87">
        <v>81.9</v>
      </c>
      <c r="G122" s="19" t="s">
        <v>396</v>
      </c>
      <c r="H122" s="20" t="s">
        <v>116</v>
      </c>
      <c r="I122" s="21">
        <v>100</v>
      </c>
      <c r="J122" s="22">
        <v>13</v>
      </c>
      <c r="K122" s="38">
        <f>SUM(I122*J122)</f>
        <v>1300</v>
      </c>
      <c r="L122" s="23">
        <v>100</v>
      </c>
      <c r="M122" s="24">
        <v>13</v>
      </c>
      <c r="N122" s="39">
        <f>SUM(L122*M122)</f>
        <v>1300</v>
      </c>
      <c r="O122" s="25">
        <v>95</v>
      </c>
      <c r="P122" s="26">
        <v>13</v>
      </c>
      <c r="Q122" s="40">
        <f>SUM(O122*P122)</f>
        <v>1235</v>
      </c>
      <c r="R122" s="60">
        <f>SUM(K122+N122+Q122)</f>
        <v>3835</v>
      </c>
      <c r="S122" s="5" t="s">
        <v>265</v>
      </c>
      <c r="T122" s="20" t="s">
        <v>117</v>
      </c>
      <c r="U122" s="4"/>
      <c r="V122" s="8"/>
      <c r="W122" s="1"/>
      <c r="X122" s="1"/>
      <c r="Y122" s="1"/>
      <c r="Z122" s="1"/>
      <c r="AA122" s="1"/>
    </row>
    <row r="123" spans="1:25" s="3" customFormat="1" ht="51" customHeight="1">
      <c r="A123" s="5">
        <v>88</v>
      </c>
      <c r="B123" s="43">
        <v>3</v>
      </c>
      <c r="C123" s="42">
        <f>SUM(R123/F123)</f>
        <v>39.57158962795941</v>
      </c>
      <c r="D123" s="31" t="s">
        <v>402</v>
      </c>
      <c r="E123" s="16" t="s">
        <v>403</v>
      </c>
      <c r="F123" s="87">
        <v>88.7</v>
      </c>
      <c r="G123" s="19" t="s">
        <v>404</v>
      </c>
      <c r="H123" s="20" t="s">
        <v>382</v>
      </c>
      <c r="I123" s="21">
        <v>90</v>
      </c>
      <c r="J123" s="22">
        <v>13</v>
      </c>
      <c r="K123" s="38">
        <f>SUM(I123*J123)</f>
        <v>1170</v>
      </c>
      <c r="L123" s="23">
        <v>90</v>
      </c>
      <c r="M123" s="24">
        <v>13</v>
      </c>
      <c r="N123" s="39">
        <f>SUM(L123*M123)</f>
        <v>1170</v>
      </c>
      <c r="O123" s="25">
        <v>90</v>
      </c>
      <c r="P123" s="26">
        <v>13</v>
      </c>
      <c r="Q123" s="40">
        <f>SUM(O123*P123)</f>
        <v>1170</v>
      </c>
      <c r="R123" s="60">
        <f>SUM(K123+N123+Q123)</f>
        <v>3510</v>
      </c>
      <c r="S123" s="5" t="s">
        <v>260</v>
      </c>
      <c r="T123" s="20" t="s">
        <v>38</v>
      </c>
      <c r="U123" s="4"/>
      <c r="V123" s="1"/>
      <c r="W123" s="4"/>
      <c r="X123" s="4"/>
      <c r="Y123" s="4"/>
    </row>
    <row r="124" spans="1:25" s="3" customFormat="1" ht="51" customHeight="1">
      <c r="A124" s="5">
        <v>89</v>
      </c>
      <c r="B124" s="43">
        <v>4</v>
      </c>
      <c r="C124" s="42">
        <f>SUM(R124/F124)</f>
        <v>38.70967741935484</v>
      </c>
      <c r="D124" s="31" t="s">
        <v>405</v>
      </c>
      <c r="E124" s="16" t="s">
        <v>406</v>
      </c>
      <c r="F124" s="87">
        <v>80.6</v>
      </c>
      <c r="G124" s="19" t="s">
        <v>407</v>
      </c>
      <c r="H124" s="20" t="s">
        <v>382</v>
      </c>
      <c r="I124" s="21">
        <v>80</v>
      </c>
      <c r="J124" s="22">
        <v>13</v>
      </c>
      <c r="K124" s="38">
        <f>SUM(I124*J124)</f>
        <v>1040</v>
      </c>
      <c r="L124" s="23">
        <v>80</v>
      </c>
      <c r="M124" s="24">
        <v>13</v>
      </c>
      <c r="N124" s="39">
        <f>SUM(L124*M124)</f>
        <v>1040</v>
      </c>
      <c r="O124" s="25">
        <v>80</v>
      </c>
      <c r="P124" s="26">
        <v>13</v>
      </c>
      <c r="Q124" s="40">
        <f>SUM(O124*P124)</f>
        <v>1040</v>
      </c>
      <c r="R124" s="60">
        <f>SUM(K124+N124+Q124)</f>
        <v>3120</v>
      </c>
      <c r="S124" s="5" t="s">
        <v>262</v>
      </c>
      <c r="T124" s="20" t="s">
        <v>408</v>
      </c>
      <c r="U124" s="4"/>
      <c r="V124" s="1"/>
      <c r="W124" s="4"/>
      <c r="X124" s="4"/>
      <c r="Y124" s="4"/>
    </row>
    <row r="125" spans="1:27" s="36" customFormat="1" ht="30" customHeight="1">
      <c r="A125" s="152" t="s">
        <v>91</v>
      </c>
      <c r="B125" s="153"/>
      <c r="C125" s="154"/>
      <c r="D125" s="178" t="s">
        <v>457</v>
      </c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80"/>
      <c r="V125" s="3"/>
      <c r="W125" s="1"/>
      <c r="X125" s="1"/>
      <c r="Y125" s="1"/>
      <c r="Z125" s="1"/>
      <c r="AA125" s="1"/>
    </row>
    <row r="126" spans="1:27" s="4" customFormat="1" ht="27.75" customHeight="1">
      <c r="A126" s="155" t="s">
        <v>1</v>
      </c>
      <c r="B126" s="160" t="s">
        <v>2</v>
      </c>
      <c r="C126" s="198" t="s">
        <v>9</v>
      </c>
      <c r="D126" s="150" t="s">
        <v>0</v>
      </c>
      <c r="E126" s="160" t="s">
        <v>10</v>
      </c>
      <c r="F126" s="150" t="s">
        <v>8</v>
      </c>
      <c r="G126" s="160" t="s">
        <v>12</v>
      </c>
      <c r="H126" s="150" t="s">
        <v>96</v>
      </c>
      <c r="I126" s="189" t="s">
        <v>13</v>
      </c>
      <c r="J126" s="158"/>
      <c r="K126" s="159"/>
      <c r="L126" s="157" t="s">
        <v>14</v>
      </c>
      <c r="M126" s="158"/>
      <c r="N126" s="159"/>
      <c r="O126" s="188" t="s">
        <v>15</v>
      </c>
      <c r="P126" s="158"/>
      <c r="Q126" s="159"/>
      <c r="R126" s="194" t="s">
        <v>11</v>
      </c>
      <c r="S126" s="186" t="s">
        <v>27</v>
      </c>
      <c r="T126" s="186" t="s">
        <v>17</v>
      </c>
      <c r="V126" s="3"/>
      <c r="W126" s="1"/>
      <c r="X126" s="1"/>
      <c r="Y126" s="1"/>
      <c r="Z126" s="1"/>
      <c r="AA126" s="1"/>
    </row>
    <row r="127" spans="1:27" s="3" customFormat="1" ht="30" customHeight="1">
      <c r="A127" s="156"/>
      <c r="B127" s="161"/>
      <c r="C127" s="199"/>
      <c r="D127" s="151"/>
      <c r="E127" s="161"/>
      <c r="F127" s="151"/>
      <c r="G127" s="161"/>
      <c r="H127" s="151"/>
      <c r="I127" s="11" t="s">
        <v>3</v>
      </c>
      <c r="J127" s="11" t="s">
        <v>26</v>
      </c>
      <c r="K127" s="11" t="s">
        <v>4</v>
      </c>
      <c r="L127" s="12" t="s">
        <v>3</v>
      </c>
      <c r="M127" s="12" t="s">
        <v>26</v>
      </c>
      <c r="N127" s="12" t="s">
        <v>4</v>
      </c>
      <c r="O127" s="13" t="s">
        <v>3</v>
      </c>
      <c r="P127" s="13" t="s">
        <v>26</v>
      </c>
      <c r="Q127" s="13" t="s">
        <v>4</v>
      </c>
      <c r="R127" s="195"/>
      <c r="S127" s="187"/>
      <c r="T127" s="187"/>
      <c r="U127" s="4"/>
      <c r="W127" s="1"/>
      <c r="X127" s="1"/>
      <c r="Y127" s="1"/>
      <c r="Z127" s="1"/>
      <c r="AA127" s="1"/>
    </row>
    <row r="128" spans="1:25" s="3" customFormat="1" ht="51" customHeight="1">
      <c r="A128" s="5">
        <v>90</v>
      </c>
      <c r="B128" s="43">
        <v>1</v>
      </c>
      <c r="C128" s="54">
        <f aca="true" t="shared" si="15" ref="C128:C135">SUM(R128/F128)</f>
        <v>43.699910952804984</v>
      </c>
      <c r="D128" s="31" t="s">
        <v>426</v>
      </c>
      <c r="E128" s="16" t="s">
        <v>427</v>
      </c>
      <c r="F128" s="87">
        <v>112.3</v>
      </c>
      <c r="G128" s="19" t="s">
        <v>428</v>
      </c>
      <c r="H128" s="20" t="s">
        <v>429</v>
      </c>
      <c r="I128" s="21">
        <v>130</v>
      </c>
      <c r="J128" s="22">
        <v>13</v>
      </c>
      <c r="K128" s="38">
        <f aca="true" t="shared" si="16" ref="K128:K135">SUM(I128*J128)</f>
        <v>1690</v>
      </c>
      <c r="L128" s="23">
        <v>130</v>
      </c>
      <c r="M128" s="24">
        <v>12</v>
      </c>
      <c r="N128" s="39">
        <f aca="true" t="shared" si="17" ref="N128:N135">SUM(L128*M128)</f>
        <v>1560</v>
      </c>
      <c r="O128" s="25">
        <v>127.5</v>
      </c>
      <c r="P128" s="26">
        <v>13</v>
      </c>
      <c r="Q128" s="40">
        <f aca="true" t="shared" si="18" ref="Q128:Q135">SUM(O128*P128)</f>
        <v>1657.5</v>
      </c>
      <c r="R128" s="32">
        <f aca="true" t="shared" si="19" ref="R128:R135">SUM(K128+N128+Q128)</f>
        <v>4907.5</v>
      </c>
      <c r="S128" s="5" t="s">
        <v>261</v>
      </c>
      <c r="T128" s="20" t="s">
        <v>430</v>
      </c>
      <c r="U128" s="4"/>
      <c r="V128" s="88"/>
      <c r="W128" s="4"/>
      <c r="X128" s="4"/>
      <c r="Y128" s="4"/>
    </row>
    <row r="129" spans="1:25" s="3" customFormat="1" ht="51" customHeight="1">
      <c r="A129" s="5">
        <v>91</v>
      </c>
      <c r="B129" s="43">
        <v>2</v>
      </c>
      <c r="C129" s="54">
        <f t="shared" si="15"/>
        <v>43.177387914230025</v>
      </c>
      <c r="D129" s="31" t="s">
        <v>431</v>
      </c>
      <c r="E129" s="16" t="s">
        <v>432</v>
      </c>
      <c r="F129" s="87">
        <v>102.6</v>
      </c>
      <c r="G129" s="19" t="s">
        <v>433</v>
      </c>
      <c r="H129" s="20" t="s">
        <v>382</v>
      </c>
      <c r="I129" s="21">
        <v>120</v>
      </c>
      <c r="J129" s="22">
        <v>12</v>
      </c>
      <c r="K129" s="38">
        <f t="shared" si="16"/>
        <v>1440</v>
      </c>
      <c r="L129" s="23">
        <v>115</v>
      </c>
      <c r="M129" s="24">
        <v>13</v>
      </c>
      <c r="N129" s="39">
        <f t="shared" si="17"/>
        <v>1495</v>
      </c>
      <c r="O129" s="25">
        <v>115</v>
      </c>
      <c r="P129" s="26">
        <v>13</v>
      </c>
      <c r="Q129" s="40">
        <f t="shared" si="18"/>
        <v>1495</v>
      </c>
      <c r="R129" s="32">
        <f t="shared" si="19"/>
        <v>4430</v>
      </c>
      <c r="S129" s="5" t="s">
        <v>265</v>
      </c>
      <c r="T129" s="20" t="s">
        <v>35</v>
      </c>
      <c r="U129" s="4"/>
      <c r="V129" s="88"/>
      <c r="W129" s="4"/>
      <c r="X129" s="4"/>
      <c r="Y129" s="4"/>
    </row>
    <row r="130" spans="1:25" s="3" customFormat="1" ht="51" customHeight="1">
      <c r="A130" s="5">
        <v>92</v>
      </c>
      <c r="B130" s="43">
        <v>3</v>
      </c>
      <c r="C130" s="54">
        <f t="shared" si="15"/>
        <v>42.70736253494874</v>
      </c>
      <c r="D130" s="31" t="s">
        <v>434</v>
      </c>
      <c r="E130" s="16" t="s">
        <v>435</v>
      </c>
      <c r="F130" s="87">
        <v>107.3</v>
      </c>
      <c r="G130" s="19" t="s">
        <v>436</v>
      </c>
      <c r="H130" s="20" t="s">
        <v>437</v>
      </c>
      <c r="I130" s="21">
        <v>117.5</v>
      </c>
      <c r="J130" s="22">
        <v>13</v>
      </c>
      <c r="K130" s="38">
        <f t="shared" si="16"/>
        <v>1527.5</v>
      </c>
      <c r="L130" s="23">
        <v>117.5</v>
      </c>
      <c r="M130" s="24">
        <v>13</v>
      </c>
      <c r="N130" s="39">
        <f t="shared" si="17"/>
        <v>1527.5</v>
      </c>
      <c r="O130" s="25">
        <v>117.5</v>
      </c>
      <c r="P130" s="26">
        <v>13</v>
      </c>
      <c r="Q130" s="40">
        <f t="shared" si="18"/>
        <v>1527.5</v>
      </c>
      <c r="R130" s="32">
        <f t="shared" si="19"/>
        <v>4582.5</v>
      </c>
      <c r="S130" s="5" t="s">
        <v>265</v>
      </c>
      <c r="T130" s="20" t="s">
        <v>438</v>
      </c>
      <c r="U130" s="4"/>
      <c r="V130" s="88"/>
      <c r="W130" s="4"/>
      <c r="X130" s="4"/>
      <c r="Y130" s="4"/>
    </row>
    <row r="131" spans="1:25" s="3" customFormat="1" ht="51" customHeight="1">
      <c r="A131" s="5">
        <v>93</v>
      </c>
      <c r="B131" s="43">
        <v>4</v>
      </c>
      <c r="C131" s="54">
        <f t="shared" si="15"/>
        <v>41.50294695481336</v>
      </c>
      <c r="D131" s="31" t="s">
        <v>439</v>
      </c>
      <c r="E131" s="16" t="s">
        <v>440</v>
      </c>
      <c r="F131" s="87">
        <v>101.8</v>
      </c>
      <c r="G131" s="19" t="s">
        <v>32</v>
      </c>
      <c r="H131" s="20" t="s">
        <v>382</v>
      </c>
      <c r="I131" s="21">
        <v>110</v>
      </c>
      <c r="J131" s="22">
        <v>13</v>
      </c>
      <c r="K131" s="38">
        <f t="shared" si="16"/>
        <v>1430</v>
      </c>
      <c r="L131" s="23">
        <v>107.5</v>
      </c>
      <c r="M131" s="24">
        <v>13</v>
      </c>
      <c r="N131" s="39">
        <f t="shared" si="17"/>
        <v>1397.5</v>
      </c>
      <c r="O131" s="25">
        <v>107.5</v>
      </c>
      <c r="P131" s="26">
        <v>13</v>
      </c>
      <c r="Q131" s="40">
        <f t="shared" si="18"/>
        <v>1397.5</v>
      </c>
      <c r="R131" s="32">
        <f t="shared" si="19"/>
        <v>4225</v>
      </c>
      <c r="S131" s="5" t="s">
        <v>260</v>
      </c>
      <c r="T131" s="20" t="s">
        <v>35</v>
      </c>
      <c r="U131" s="4"/>
      <c r="V131" s="88"/>
      <c r="W131" s="4"/>
      <c r="X131" s="4"/>
      <c r="Y131" s="4"/>
    </row>
    <row r="132" spans="1:25" s="3" customFormat="1" ht="51" customHeight="1">
      <c r="A132" s="5">
        <v>94</v>
      </c>
      <c r="B132" s="43">
        <v>5</v>
      </c>
      <c r="C132" s="54">
        <f t="shared" si="15"/>
        <v>40.220099667774086</v>
      </c>
      <c r="D132" s="31" t="s">
        <v>458</v>
      </c>
      <c r="E132" s="16" t="s">
        <v>459</v>
      </c>
      <c r="F132" s="87">
        <v>120.4</v>
      </c>
      <c r="G132" s="19" t="s">
        <v>460</v>
      </c>
      <c r="H132" s="20" t="s">
        <v>33</v>
      </c>
      <c r="I132" s="21">
        <v>132.5</v>
      </c>
      <c r="J132" s="22">
        <v>13</v>
      </c>
      <c r="K132" s="38">
        <f t="shared" si="16"/>
        <v>1722.5</v>
      </c>
      <c r="L132" s="23">
        <v>132.5</v>
      </c>
      <c r="M132" s="24">
        <v>12</v>
      </c>
      <c r="N132" s="39">
        <f t="shared" si="17"/>
        <v>1590</v>
      </c>
      <c r="O132" s="25">
        <v>127.5</v>
      </c>
      <c r="P132" s="26">
        <v>12</v>
      </c>
      <c r="Q132" s="40">
        <f t="shared" si="18"/>
        <v>1530</v>
      </c>
      <c r="R132" s="32">
        <f t="shared" si="19"/>
        <v>4842.5</v>
      </c>
      <c r="S132" s="5" t="s">
        <v>265</v>
      </c>
      <c r="T132" s="20" t="s">
        <v>461</v>
      </c>
      <c r="U132" s="4"/>
      <c r="V132" s="88"/>
      <c r="W132" s="4"/>
      <c r="X132" s="4"/>
      <c r="Y132" s="4"/>
    </row>
    <row r="133" spans="1:25" s="3" customFormat="1" ht="51" customHeight="1">
      <c r="A133" s="5">
        <v>95</v>
      </c>
      <c r="B133" s="43">
        <v>6</v>
      </c>
      <c r="C133" s="54">
        <f t="shared" si="15"/>
        <v>39.794871794871796</v>
      </c>
      <c r="D133" s="31" t="s">
        <v>462</v>
      </c>
      <c r="E133" s="16" t="s">
        <v>463</v>
      </c>
      <c r="F133" s="87">
        <v>97.5</v>
      </c>
      <c r="G133" s="19" t="s">
        <v>464</v>
      </c>
      <c r="H133" s="20" t="s">
        <v>465</v>
      </c>
      <c r="I133" s="21">
        <v>110</v>
      </c>
      <c r="J133" s="22">
        <v>12</v>
      </c>
      <c r="K133" s="38">
        <f t="shared" si="16"/>
        <v>1320</v>
      </c>
      <c r="L133" s="23">
        <v>105</v>
      </c>
      <c r="M133" s="24">
        <v>12</v>
      </c>
      <c r="N133" s="39">
        <f t="shared" si="17"/>
        <v>1260</v>
      </c>
      <c r="O133" s="25">
        <v>100</v>
      </c>
      <c r="P133" s="26">
        <v>13</v>
      </c>
      <c r="Q133" s="40">
        <f t="shared" si="18"/>
        <v>1300</v>
      </c>
      <c r="R133" s="32">
        <f t="shared" si="19"/>
        <v>3880</v>
      </c>
      <c r="S133" s="5" t="s">
        <v>260</v>
      </c>
      <c r="T133" s="20" t="s">
        <v>466</v>
      </c>
      <c r="U133" s="4"/>
      <c r="V133" s="88"/>
      <c r="W133" s="4"/>
      <c r="X133" s="4"/>
      <c r="Y133" s="4"/>
    </row>
    <row r="134" spans="1:25" s="3" customFormat="1" ht="51" customHeight="1">
      <c r="A134" s="5">
        <v>96</v>
      </c>
      <c r="B134" s="43">
        <v>7</v>
      </c>
      <c r="C134" s="54">
        <f t="shared" si="15"/>
        <v>36.5625</v>
      </c>
      <c r="D134" s="31" t="s">
        <v>447</v>
      </c>
      <c r="E134" s="16" t="s">
        <v>448</v>
      </c>
      <c r="F134" s="87">
        <v>112</v>
      </c>
      <c r="G134" s="19" t="s">
        <v>449</v>
      </c>
      <c r="H134" s="20" t="s">
        <v>382</v>
      </c>
      <c r="I134" s="21">
        <v>105</v>
      </c>
      <c r="J134" s="22">
        <v>13</v>
      </c>
      <c r="K134" s="38">
        <f t="shared" si="16"/>
        <v>1365</v>
      </c>
      <c r="L134" s="23">
        <v>105</v>
      </c>
      <c r="M134" s="24">
        <v>13</v>
      </c>
      <c r="N134" s="39">
        <f t="shared" si="17"/>
        <v>1365</v>
      </c>
      <c r="O134" s="25">
        <v>105</v>
      </c>
      <c r="P134" s="26">
        <v>13</v>
      </c>
      <c r="Q134" s="40">
        <f t="shared" si="18"/>
        <v>1365</v>
      </c>
      <c r="R134" s="32">
        <f t="shared" si="19"/>
        <v>4095</v>
      </c>
      <c r="S134" s="5" t="s">
        <v>260</v>
      </c>
      <c r="T134" s="20" t="s">
        <v>35</v>
      </c>
      <c r="U134" s="4"/>
      <c r="V134" s="88"/>
      <c r="W134" s="4"/>
      <c r="X134" s="4"/>
      <c r="Y134" s="4"/>
    </row>
    <row r="135" spans="1:25" s="3" customFormat="1" ht="51" customHeight="1">
      <c r="A135" s="5">
        <v>97</v>
      </c>
      <c r="B135" s="43">
        <v>8</v>
      </c>
      <c r="C135" s="54">
        <f t="shared" si="15"/>
        <v>32.80952380952381</v>
      </c>
      <c r="D135" s="31" t="s">
        <v>450</v>
      </c>
      <c r="E135" s="16" t="s">
        <v>451</v>
      </c>
      <c r="F135" s="87">
        <v>105</v>
      </c>
      <c r="G135" s="19" t="s">
        <v>452</v>
      </c>
      <c r="H135" s="20" t="s">
        <v>453</v>
      </c>
      <c r="I135" s="21">
        <v>90</v>
      </c>
      <c r="J135" s="22">
        <v>13</v>
      </c>
      <c r="K135" s="38">
        <f t="shared" si="16"/>
        <v>1170</v>
      </c>
      <c r="L135" s="23">
        <v>90</v>
      </c>
      <c r="M135" s="24">
        <v>13</v>
      </c>
      <c r="N135" s="39">
        <f t="shared" si="17"/>
        <v>1170</v>
      </c>
      <c r="O135" s="25">
        <v>85</v>
      </c>
      <c r="P135" s="26">
        <v>13</v>
      </c>
      <c r="Q135" s="40">
        <f t="shared" si="18"/>
        <v>1105</v>
      </c>
      <c r="R135" s="32">
        <f t="shared" si="19"/>
        <v>3445</v>
      </c>
      <c r="S135" s="5" t="s">
        <v>262</v>
      </c>
      <c r="T135" s="20" t="s">
        <v>454</v>
      </c>
      <c r="U135" s="4"/>
      <c r="V135" s="88"/>
      <c r="W135" s="4"/>
      <c r="X135" s="4"/>
      <c r="Y135" s="4"/>
    </row>
    <row r="136" spans="1:27" s="36" customFormat="1" ht="30" customHeight="1">
      <c r="A136" s="152" t="s">
        <v>91</v>
      </c>
      <c r="B136" s="153"/>
      <c r="C136" s="154"/>
      <c r="D136" s="178" t="s">
        <v>467</v>
      </c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80"/>
      <c r="V136" s="3"/>
      <c r="W136" s="1"/>
      <c r="X136" s="1"/>
      <c r="Y136" s="1"/>
      <c r="Z136" s="1"/>
      <c r="AA136" s="1"/>
    </row>
    <row r="137" spans="1:27" s="4" customFormat="1" ht="27.75" customHeight="1">
      <c r="A137" s="155" t="s">
        <v>1</v>
      </c>
      <c r="B137" s="160" t="s">
        <v>2</v>
      </c>
      <c r="C137" s="198" t="s">
        <v>9</v>
      </c>
      <c r="D137" s="150" t="s">
        <v>0</v>
      </c>
      <c r="E137" s="160" t="s">
        <v>10</v>
      </c>
      <c r="F137" s="150" t="s">
        <v>8</v>
      </c>
      <c r="G137" s="160" t="s">
        <v>12</v>
      </c>
      <c r="H137" s="150" t="s">
        <v>96</v>
      </c>
      <c r="I137" s="189" t="s">
        <v>13</v>
      </c>
      <c r="J137" s="158"/>
      <c r="K137" s="159"/>
      <c r="L137" s="157" t="s">
        <v>14</v>
      </c>
      <c r="M137" s="158"/>
      <c r="N137" s="159"/>
      <c r="O137" s="188" t="s">
        <v>15</v>
      </c>
      <c r="P137" s="158"/>
      <c r="Q137" s="159"/>
      <c r="R137" s="194" t="s">
        <v>11</v>
      </c>
      <c r="S137" s="186" t="s">
        <v>27</v>
      </c>
      <c r="T137" s="186" t="s">
        <v>17</v>
      </c>
      <c r="V137" s="3"/>
      <c r="W137" s="1"/>
      <c r="X137" s="1"/>
      <c r="Y137" s="1"/>
      <c r="Z137" s="1"/>
      <c r="AA137" s="1"/>
    </row>
    <row r="138" spans="1:27" s="3" customFormat="1" ht="30" customHeight="1">
      <c r="A138" s="156"/>
      <c r="B138" s="161"/>
      <c r="C138" s="199"/>
      <c r="D138" s="151"/>
      <c r="E138" s="161"/>
      <c r="F138" s="151"/>
      <c r="G138" s="161"/>
      <c r="H138" s="151"/>
      <c r="I138" s="11" t="s">
        <v>3</v>
      </c>
      <c r="J138" s="11" t="s">
        <v>26</v>
      </c>
      <c r="K138" s="11" t="s">
        <v>4</v>
      </c>
      <c r="L138" s="12" t="s">
        <v>3</v>
      </c>
      <c r="M138" s="12" t="s">
        <v>26</v>
      </c>
      <c r="N138" s="12" t="s">
        <v>4</v>
      </c>
      <c r="O138" s="13" t="s">
        <v>3</v>
      </c>
      <c r="P138" s="13" t="s">
        <v>26</v>
      </c>
      <c r="Q138" s="13" t="s">
        <v>4</v>
      </c>
      <c r="R138" s="195"/>
      <c r="S138" s="187"/>
      <c r="T138" s="187"/>
      <c r="U138" s="4"/>
      <c r="W138" s="1"/>
      <c r="X138" s="1"/>
      <c r="Y138" s="1"/>
      <c r="Z138" s="1"/>
      <c r="AA138" s="1"/>
    </row>
    <row r="139" spans="1:25" s="3" customFormat="1" ht="51" customHeight="1">
      <c r="A139" s="5">
        <v>98</v>
      </c>
      <c r="B139" s="43">
        <v>1</v>
      </c>
      <c r="C139" s="54">
        <f>SUM(R139/F139)</f>
        <v>53.59042553191489</v>
      </c>
      <c r="D139" s="31" t="s">
        <v>368</v>
      </c>
      <c r="E139" s="16" t="s">
        <v>369</v>
      </c>
      <c r="F139" s="87">
        <v>75.2</v>
      </c>
      <c r="G139" s="19" t="s">
        <v>37</v>
      </c>
      <c r="H139" s="20" t="s">
        <v>124</v>
      </c>
      <c r="I139" s="21">
        <v>102.5</v>
      </c>
      <c r="J139" s="22">
        <v>13</v>
      </c>
      <c r="K139" s="38">
        <f>SUM(I139*J139)</f>
        <v>1332.5</v>
      </c>
      <c r="L139" s="23">
        <v>105</v>
      </c>
      <c r="M139" s="24">
        <v>13</v>
      </c>
      <c r="N139" s="39">
        <f>SUM(L139*M139)</f>
        <v>1365</v>
      </c>
      <c r="O139" s="25">
        <v>102.5</v>
      </c>
      <c r="P139" s="26">
        <v>13</v>
      </c>
      <c r="Q139" s="40">
        <f>SUM(O139*P139)</f>
        <v>1332.5</v>
      </c>
      <c r="R139" s="32">
        <f>SUM(K139+N139+Q139)</f>
        <v>4030</v>
      </c>
      <c r="S139" s="5" t="s">
        <v>261</v>
      </c>
      <c r="T139" s="20" t="s">
        <v>35</v>
      </c>
      <c r="U139" s="4"/>
      <c r="V139" s="88"/>
      <c r="W139" s="4"/>
      <c r="X139" s="4"/>
      <c r="Y139" s="4"/>
    </row>
    <row r="140" spans="1:27" s="36" customFormat="1" ht="30" customHeight="1">
      <c r="A140" s="152" t="s">
        <v>91</v>
      </c>
      <c r="B140" s="153"/>
      <c r="C140" s="154"/>
      <c r="D140" s="181" t="s">
        <v>468</v>
      </c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3"/>
      <c r="V140" s="3"/>
      <c r="W140" s="8"/>
      <c r="X140" s="8"/>
      <c r="Y140" s="8"/>
      <c r="Z140" s="8"/>
      <c r="AA140" s="8"/>
    </row>
    <row r="141" spans="1:27" s="4" customFormat="1" ht="27.75" customHeight="1">
      <c r="A141" s="155" t="s">
        <v>1</v>
      </c>
      <c r="B141" s="160" t="s">
        <v>2</v>
      </c>
      <c r="C141" s="155" t="s">
        <v>9</v>
      </c>
      <c r="D141" s="150" t="s">
        <v>0</v>
      </c>
      <c r="E141" s="160" t="s">
        <v>10</v>
      </c>
      <c r="F141" s="150" t="s">
        <v>8</v>
      </c>
      <c r="G141" s="160" t="s">
        <v>12</v>
      </c>
      <c r="H141" s="150" t="s">
        <v>96</v>
      </c>
      <c r="I141" s="189" t="s">
        <v>13</v>
      </c>
      <c r="J141" s="158"/>
      <c r="K141" s="159"/>
      <c r="L141" s="157" t="s">
        <v>14</v>
      </c>
      <c r="M141" s="158"/>
      <c r="N141" s="159"/>
      <c r="O141" s="188" t="s">
        <v>15</v>
      </c>
      <c r="P141" s="158"/>
      <c r="Q141" s="159"/>
      <c r="R141" s="192" t="s">
        <v>11</v>
      </c>
      <c r="S141" s="186" t="s">
        <v>27</v>
      </c>
      <c r="T141" s="186" t="s">
        <v>17</v>
      </c>
      <c r="V141" s="3"/>
      <c r="W141" s="8"/>
      <c r="X141" s="8"/>
      <c r="Y141" s="8"/>
      <c r="Z141" s="3"/>
      <c r="AA141" s="3"/>
    </row>
    <row r="142" spans="1:22" s="3" customFormat="1" ht="30" customHeight="1">
      <c r="A142" s="156"/>
      <c r="B142" s="161"/>
      <c r="C142" s="156"/>
      <c r="D142" s="151"/>
      <c r="E142" s="161"/>
      <c r="F142" s="151"/>
      <c r="G142" s="161"/>
      <c r="H142" s="151"/>
      <c r="I142" s="11" t="s">
        <v>3</v>
      </c>
      <c r="J142" s="11" t="s">
        <v>26</v>
      </c>
      <c r="K142" s="11" t="s">
        <v>4</v>
      </c>
      <c r="L142" s="12" t="s">
        <v>3</v>
      </c>
      <c r="M142" s="12" t="s">
        <v>26</v>
      </c>
      <c r="N142" s="12" t="s">
        <v>4</v>
      </c>
      <c r="O142" s="13" t="s">
        <v>3</v>
      </c>
      <c r="P142" s="13" t="s">
        <v>26</v>
      </c>
      <c r="Q142" s="13" t="s">
        <v>4</v>
      </c>
      <c r="R142" s="193"/>
      <c r="S142" s="187"/>
      <c r="T142" s="187"/>
      <c r="U142" s="4"/>
      <c r="V142" s="36"/>
    </row>
    <row r="143" spans="1:25" s="3" customFormat="1" ht="51" customHeight="1">
      <c r="A143" s="5">
        <v>99</v>
      </c>
      <c r="B143" s="43">
        <v>1</v>
      </c>
      <c r="C143" s="42">
        <f>SUM(R143/F143)</f>
        <v>39.57158962795941</v>
      </c>
      <c r="D143" s="31" t="s">
        <v>402</v>
      </c>
      <c r="E143" s="16" t="s">
        <v>403</v>
      </c>
      <c r="F143" s="87">
        <v>88.7</v>
      </c>
      <c r="G143" s="19" t="s">
        <v>404</v>
      </c>
      <c r="H143" s="20" t="s">
        <v>382</v>
      </c>
      <c r="I143" s="21">
        <v>90</v>
      </c>
      <c r="J143" s="22">
        <v>13</v>
      </c>
      <c r="K143" s="38">
        <f>SUM(I143*J143)</f>
        <v>1170</v>
      </c>
      <c r="L143" s="23">
        <v>90</v>
      </c>
      <c r="M143" s="24">
        <v>13</v>
      </c>
      <c r="N143" s="39">
        <f>SUM(L143*M143)</f>
        <v>1170</v>
      </c>
      <c r="O143" s="25">
        <v>90</v>
      </c>
      <c r="P143" s="26">
        <v>13</v>
      </c>
      <c r="Q143" s="40">
        <f>SUM(O143*P143)</f>
        <v>1170</v>
      </c>
      <c r="R143" s="60">
        <f>SUM(K143+N143+Q143)</f>
        <v>3510</v>
      </c>
      <c r="S143" s="5" t="s">
        <v>260</v>
      </c>
      <c r="T143" s="20" t="s">
        <v>38</v>
      </c>
      <c r="U143" s="4"/>
      <c r="V143" s="1"/>
      <c r="W143" s="4"/>
      <c r="X143" s="4"/>
      <c r="Y143" s="4"/>
    </row>
    <row r="144" spans="1:25" s="3" customFormat="1" ht="51" customHeight="1">
      <c r="A144" s="5">
        <v>100</v>
      </c>
      <c r="B144" s="43">
        <v>2</v>
      </c>
      <c r="C144" s="42">
        <f>SUM(R144/F144)</f>
        <v>38.70967741935484</v>
      </c>
      <c r="D144" s="31" t="s">
        <v>405</v>
      </c>
      <c r="E144" s="16" t="s">
        <v>406</v>
      </c>
      <c r="F144" s="87">
        <v>80.6</v>
      </c>
      <c r="G144" s="19" t="s">
        <v>407</v>
      </c>
      <c r="H144" s="20" t="s">
        <v>382</v>
      </c>
      <c r="I144" s="21">
        <v>80</v>
      </c>
      <c r="J144" s="22">
        <v>13</v>
      </c>
      <c r="K144" s="38">
        <f>SUM(I144*J144)</f>
        <v>1040</v>
      </c>
      <c r="L144" s="23">
        <v>80</v>
      </c>
      <c r="M144" s="24">
        <v>13</v>
      </c>
      <c r="N144" s="39">
        <f>SUM(L144*M144)</f>
        <v>1040</v>
      </c>
      <c r="O144" s="25">
        <v>80</v>
      </c>
      <c r="P144" s="26">
        <v>13</v>
      </c>
      <c r="Q144" s="40">
        <f>SUM(O144*P144)</f>
        <v>1040</v>
      </c>
      <c r="R144" s="60">
        <f>SUM(K144+N144+Q144)</f>
        <v>3120</v>
      </c>
      <c r="S144" s="5" t="s">
        <v>262</v>
      </c>
      <c r="T144" s="20" t="s">
        <v>408</v>
      </c>
      <c r="U144" s="4"/>
      <c r="V144" s="1"/>
      <c r="W144" s="4"/>
      <c r="X144" s="4"/>
      <c r="Y144" s="4"/>
    </row>
    <row r="145" spans="1:27" s="36" customFormat="1" ht="30" customHeight="1">
      <c r="A145" s="152" t="s">
        <v>91</v>
      </c>
      <c r="B145" s="153"/>
      <c r="C145" s="154"/>
      <c r="D145" s="178" t="s">
        <v>469</v>
      </c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80"/>
      <c r="V145" s="3"/>
      <c r="W145" s="3"/>
      <c r="X145" s="3"/>
      <c r="Y145" s="3"/>
      <c r="Z145" s="3"/>
      <c r="AA145" s="3"/>
    </row>
    <row r="146" spans="1:27" s="4" customFormat="1" ht="27.75" customHeight="1">
      <c r="A146" s="155" t="s">
        <v>1</v>
      </c>
      <c r="B146" s="160" t="s">
        <v>2</v>
      </c>
      <c r="C146" s="198" t="s">
        <v>9</v>
      </c>
      <c r="D146" s="150" t="s">
        <v>0</v>
      </c>
      <c r="E146" s="160" t="s">
        <v>10</v>
      </c>
      <c r="F146" s="150" t="s">
        <v>8</v>
      </c>
      <c r="G146" s="160" t="s">
        <v>12</v>
      </c>
      <c r="H146" s="150" t="s">
        <v>96</v>
      </c>
      <c r="I146" s="189" t="s">
        <v>13</v>
      </c>
      <c r="J146" s="158"/>
      <c r="K146" s="159"/>
      <c r="L146" s="157" t="s">
        <v>14</v>
      </c>
      <c r="M146" s="158"/>
      <c r="N146" s="159"/>
      <c r="O146" s="188" t="s">
        <v>15</v>
      </c>
      <c r="P146" s="158"/>
      <c r="Q146" s="159"/>
      <c r="R146" s="194" t="s">
        <v>11</v>
      </c>
      <c r="S146" s="186" t="s">
        <v>27</v>
      </c>
      <c r="T146" s="186" t="s">
        <v>17</v>
      </c>
      <c r="V146" s="3"/>
      <c r="W146" s="3"/>
      <c r="X146" s="3"/>
      <c r="Y146" s="3"/>
      <c r="Z146" s="3"/>
      <c r="AA146" s="3"/>
    </row>
    <row r="147" spans="1:21" s="3" customFormat="1" ht="30" customHeight="1">
      <c r="A147" s="156"/>
      <c r="B147" s="161"/>
      <c r="C147" s="199"/>
      <c r="D147" s="151"/>
      <c r="E147" s="161"/>
      <c r="F147" s="151"/>
      <c r="G147" s="161"/>
      <c r="H147" s="151"/>
      <c r="I147" s="11" t="s">
        <v>3</v>
      </c>
      <c r="J147" s="11" t="s">
        <v>26</v>
      </c>
      <c r="K147" s="11" t="s">
        <v>4</v>
      </c>
      <c r="L147" s="12" t="s">
        <v>3</v>
      </c>
      <c r="M147" s="12" t="s">
        <v>26</v>
      </c>
      <c r="N147" s="12" t="s">
        <v>4</v>
      </c>
      <c r="O147" s="13" t="s">
        <v>3</v>
      </c>
      <c r="P147" s="13" t="s">
        <v>26</v>
      </c>
      <c r="Q147" s="13" t="s">
        <v>4</v>
      </c>
      <c r="R147" s="195"/>
      <c r="S147" s="187"/>
      <c r="T147" s="187"/>
      <c r="U147" s="4"/>
    </row>
    <row r="148" spans="1:25" s="3" customFormat="1" ht="51" customHeight="1">
      <c r="A148" s="5">
        <v>101</v>
      </c>
      <c r="B148" s="43">
        <v>1</v>
      </c>
      <c r="C148" s="54">
        <f>SUM(R148/F148)</f>
        <v>40.20618556701031</v>
      </c>
      <c r="D148" s="31" t="s">
        <v>470</v>
      </c>
      <c r="E148" s="16" t="s">
        <v>471</v>
      </c>
      <c r="F148" s="87">
        <v>97</v>
      </c>
      <c r="G148" s="19" t="s">
        <v>472</v>
      </c>
      <c r="H148" s="20" t="s">
        <v>473</v>
      </c>
      <c r="I148" s="21">
        <v>100</v>
      </c>
      <c r="J148" s="22">
        <v>13</v>
      </c>
      <c r="K148" s="38">
        <f>SUM(I148*J148)</f>
        <v>1300</v>
      </c>
      <c r="L148" s="23">
        <v>100</v>
      </c>
      <c r="M148" s="24">
        <v>13</v>
      </c>
      <c r="N148" s="39">
        <f>SUM(L148*M148)</f>
        <v>1300</v>
      </c>
      <c r="O148" s="25">
        <v>100</v>
      </c>
      <c r="P148" s="26">
        <v>13</v>
      </c>
      <c r="Q148" s="40">
        <f>SUM(O148*P148)</f>
        <v>1300</v>
      </c>
      <c r="R148" s="32">
        <f>SUM(K148+N148+Q148)</f>
        <v>3900</v>
      </c>
      <c r="S148" s="5" t="s">
        <v>260</v>
      </c>
      <c r="T148" s="20" t="s">
        <v>474</v>
      </c>
      <c r="U148" s="4"/>
      <c r="V148" s="88"/>
      <c r="W148" s="4"/>
      <c r="X148" s="4"/>
      <c r="Y148" s="4"/>
    </row>
    <row r="149" spans="1:25" s="3" customFormat="1" ht="51" customHeight="1">
      <c r="A149" s="5">
        <v>102</v>
      </c>
      <c r="B149" s="43">
        <v>2</v>
      </c>
      <c r="C149" s="54">
        <f>SUM(R149/F149)</f>
        <v>40.12755102040816</v>
      </c>
      <c r="D149" s="31" t="s">
        <v>475</v>
      </c>
      <c r="E149" s="16" t="s">
        <v>476</v>
      </c>
      <c r="F149" s="87">
        <v>98</v>
      </c>
      <c r="G149" s="19" t="s">
        <v>477</v>
      </c>
      <c r="H149" s="20" t="s">
        <v>478</v>
      </c>
      <c r="I149" s="21">
        <v>100</v>
      </c>
      <c r="J149" s="22">
        <v>13</v>
      </c>
      <c r="K149" s="38">
        <f>SUM(I149*J149)</f>
        <v>1300</v>
      </c>
      <c r="L149" s="23">
        <v>100</v>
      </c>
      <c r="M149" s="24">
        <v>13</v>
      </c>
      <c r="N149" s="39">
        <f>SUM(L149*M149)</f>
        <v>1300</v>
      </c>
      <c r="O149" s="25">
        <v>102.5</v>
      </c>
      <c r="P149" s="26">
        <v>13</v>
      </c>
      <c r="Q149" s="40">
        <f>SUM(O149*P149)</f>
        <v>1332.5</v>
      </c>
      <c r="R149" s="32">
        <f>SUM(K149+N149+Q149)</f>
        <v>3932.5</v>
      </c>
      <c r="S149" s="5" t="s">
        <v>260</v>
      </c>
      <c r="T149" s="20" t="s">
        <v>479</v>
      </c>
      <c r="U149" s="4"/>
      <c r="V149" s="88"/>
      <c r="W149" s="4"/>
      <c r="X149" s="4"/>
      <c r="Y149" s="4"/>
    </row>
    <row r="150" spans="1:27" s="36" customFormat="1" ht="30" customHeight="1">
      <c r="A150" s="152" t="s">
        <v>91</v>
      </c>
      <c r="B150" s="153"/>
      <c r="C150" s="154"/>
      <c r="D150" s="178" t="s">
        <v>480</v>
      </c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80"/>
      <c r="V150" s="3"/>
      <c r="W150" s="3"/>
      <c r="X150" s="3"/>
      <c r="Y150" s="3"/>
      <c r="Z150" s="3"/>
      <c r="AA150" s="3"/>
    </row>
    <row r="151" spans="1:27" s="4" customFormat="1" ht="27.75" customHeight="1">
      <c r="A151" s="155" t="s">
        <v>1</v>
      </c>
      <c r="B151" s="160" t="s">
        <v>2</v>
      </c>
      <c r="C151" s="198" t="s">
        <v>9</v>
      </c>
      <c r="D151" s="150" t="s">
        <v>0</v>
      </c>
      <c r="E151" s="160" t="s">
        <v>10</v>
      </c>
      <c r="F151" s="150" t="s">
        <v>8</v>
      </c>
      <c r="G151" s="160" t="s">
        <v>12</v>
      </c>
      <c r="H151" s="150" t="s">
        <v>96</v>
      </c>
      <c r="I151" s="189" t="s">
        <v>13</v>
      </c>
      <c r="J151" s="158"/>
      <c r="K151" s="159"/>
      <c r="L151" s="157" t="s">
        <v>14</v>
      </c>
      <c r="M151" s="158"/>
      <c r="N151" s="159"/>
      <c r="O151" s="188" t="s">
        <v>15</v>
      </c>
      <c r="P151" s="158"/>
      <c r="Q151" s="159"/>
      <c r="R151" s="194" t="s">
        <v>11</v>
      </c>
      <c r="S151" s="186" t="s">
        <v>27</v>
      </c>
      <c r="T151" s="186" t="s">
        <v>17</v>
      </c>
      <c r="V151" s="3"/>
      <c r="W151" s="3"/>
      <c r="X151" s="3"/>
      <c r="Y151" s="3"/>
      <c r="Z151" s="3"/>
      <c r="AA151" s="3"/>
    </row>
    <row r="152" spans="1:22" s="3" customFormat="1" ht="30" customHeight="1">
      <c r="A152" s="156"/>
      <c r="B152" s="161"/>
      <c r="C152" s="199"/>
      <c r="D152" s="151"/>
      <c r="E152" s="161"/>
      <c r="F152" s="151"/>
      <c r="G152" s="161"/>
      <c r="H152" s="151"/>
      <c r="I152" s="11" t="s">
        <v>3</v>
      </c>
      <c r="J152" s="11" t="s">
        <v>26</v>
      </c>
      <c r="K152" s="11" t="s">
        <v>4</v>
      </c>
      <c r="L152" s="12" t="s">
        <v>3</v>
      </c>
      <c r="M152" s="12" t="s">
        <v>26</v>
      </c>
      <c r="N152" s="12" t="s">
        <v>4</v>
      </c>
      <c r="O152" s="13" t="s">
        <v>3</v>
      </c>
      <c r="P152" s="13" t="s">
        <v>26</v>
      </c>
      <c r="Q152" s="13" t="s">
        <v>4</v>
      </c>
      <c r="R152" s="195"/>
      <c r="S152" s="187"/>
      <c r="T152" s="187"/>
      <c r="U152" s="4"/>
      <c r="V152" s="36"/>
    </row>
    <row r="153" spans="1:25" s="3" customFormat="1" ht="51" customHeight="1">
      <c r="A153" s="5">
        <v>103</v>
      </c>
      <c r="B153" s="43">
        <v>1</v>
      </c>
      <c r="C153" s="54">
        <f>SUM(R153/F153)</f>
        <v>58.92086330935252</v>
      </c>
      <c r="D153" s="31" t="s">
        <v>481</v>
      </c>
      <c r="E153" s="16" t="s">
        <v>482</v>
      </c>
      <c r="F153" s="87">
        <v>69.5</v>
      </c>
      <c r="G153" s="62" t="s">
        <v>483</v>
      </c>
      <c r="H153" s="20" t="s">
        <v>484</v>
      </c>
      <c r="I153" s="21">
        <v>105</v>
      </c>
      <c r="J153" s="22">
        <v>13</v>
      </c>
      <c r="K153" s="38">
        <f>SUM(I153*J153)</f>
        <v>1365</v>
      </c>
      <c r="L153" s="23">
        <v>105</v>
      </c>
      <c r="M153" s="24">
        <v>13</v>
      </c>
      <c r="N153" s="39">
        <f>SUM(L153*M153)</f>
        <v>1365</v>
      </c>
      <c r="O153" s="25">
        <v>105</v>
      </c>
      <c r="P153" s="26">
        <v>13</v>
      </c>
      <c r="Q153" s="40">
        <f>SUM(O153*P153)</f>
        <v>1365</v>
      </c>
      <c r="R153" s="32">
        <f>SUM(K153+N153+Q153)</f>
        <v>4095</v>
      </c>
      <c r="S153" s="5" t="s">
        <v>329</v>
      </c>
      <c r="T153" s="20" t="s">
        <v>485</v>
      </c>
      <c r="U153" s="4"/>
      <c r="V153" s="88"/>
      <c r="W153" s="4"/>
      <c r="X153" s="4"/>
      <c r="Y153" s="4"/>
    </row>
    <row r="154" spans="1:25" s="3" customFormat="1" ht="51" customHeight="1">
      <c r="A154" s="5">
        <v>104</v>
      </c>
      <c r="B154" s="43">
        <v>2</v>
      </c>
      <c r="C154" s="54">
        <f>SUM(R154/F154)</f>
        <v>53.843283582089555</v>
      </c>
      <c r="D154" s="31" t="s">
        <v>486</v>
      </c>
      <c r="E154" s="16" t="s">
        <v>487</v>
      </c>
      <c r="F154" s="87">
        <v>67</v>
      </c>
      <c r="G154" s="19" t="s">
        <v>488</v>
      </c>
      <c r="H154" s="20" t="s">
        <v>116</v>
      </c>
      <c r="I154" s="21">
        <v>97.5</v>
      </c>
      <c r="J154" s="22">
        <v>13</v>
      </c>
      <c r="K154" s="38">
        <f>SUM(I154*J154)</f>
        <v>1267.5</v>
      </c>
      <c r="L154" s="23">
        <v>97.5</v>
      </c>
      <c r="M154" s="24">
        <v>13</v>
      </c>
      <c r="N154" s="39">
        <f>SUM(L154*M154)</f>
        <v>1267.5</v>
      </c>
      <c r="O154" s="25">
        <v>97.5</v>
      </c>
      <c r="P154" s="26">
        <v>11</v>
      </c>
      <c r="Q154" s="40">
        <f>SUM(O154*P154)</f>
        <v>1072.5</v>
      </c>
      <c r="R154" s="32">
        <f>SUM(K154+N154+Q154)</f>
        <v>3607.5</v>
      </c>
      <c r="S154" s="5" t="s">
        <v>271</v>
      </c>
      <c r="T154" s="20" t="s">
        <v>117</v>
      </c>
      <c r="U154" s="4"/>
      <c r="V154" s="88"/>
      <c r="W154" s="4"/>
      <c r="X154" s="4"/>
      <c r="Y154" s="4"/>
    </row>
    <row r="155" spans="1:25" s="3" customFormat="1" ht="51" customHeight="1">
      <c r="A155" s="5">
        <v>105</v>
      </c>
      <c r="B155" s="43">
        <v>3</v>
      </c>
      <c r="C155" s="54">
        <f>SUM(R155/F155)</f>
        <v>47.666666666666664</v>
      </c>
      <c r="D155" s="31" t="s">
        <v>489</v>
      </c>
      <c r="E155" s="16" t="s">
        <v>490</v>
      </c>
      <c r="F155" s="87">
        <v>67.5</v>
      </c>
      <c r="G155" s="62"/>
      <c r="H155" s="20" t="s">
        <v>484</v>
      </c>
      <c r="I155" s="21">
        <v>82.5</v>
      </c>
      <c r="J155" s="22">
        <v>13</v>
      </c>
      <c r="K155" s="38">
        <f>SUM(I155*J155)</f>
        <v>1072.5</v>
      </c>
      <c r="L155" s="23">
        <v>82.5</v>
      </c>
      <c r="M155" s="24">
        <v>13</v>
      </c>
      <c r="N155" s="39">
        <f>SUM(L155*M155)</f>
        <v>1072.5</v>
      </c>
      <c r="O155" s="25">
        <v>82.5</v>
      </c>
      <c r="P155" s="26">
        <v>13</v>
      </c>
      <c r="Q155" s="40">
        <f>SUM(O155*P155)</f>
        <v>1072.5</v>
      </c>
      <c r="R155" s="32">
        <f>SUM(K155+N155+Q155)</f>
        <v>3217.5</v>
      </c>
      <c r="S155" s="5" t="s">
        <v>261</v>
      </c>
      <c r="T155" s="20" t="s">
        <v>491</v>
      </c>
      <c r="U155" s="4"/>
      <c r="V155" s="88"/>
      <c r="W155" s="4"/>
      <c r="X155" s="4"/>
      <c r="Y155" s="4"/>
    </row>
    <row r="156" spans="1:25" s="3" customFormat="1" ht="51" customHeight="1">
      <c r="A156" s="5">
        <v>106</v>
      </c>
      <c r="B156" s="43">
        <v>4</v>
      </c>
      <c r="C156" s="54">
        <f>SUM(R156/F156)</f>
        <v>47.59615384615385</v>
      </c>
      <c r="D156" s="31" t="s">
        <v>492</v>
      </c>
      <c r="E156" s="16" t="s">
        <v>493</v>
      </c>
      <c r="F156" s="87">
        <v>67.6</v>
      </c>
      <c r="G156" s="19" t="s">
        <v>494</v>
      </c>
      <c r="H156" s="20" t="s">
        <v>116</v>
      </c>
      <c r="I156" s="21">
        <v>82.5</v>
      </c>
      <c r="J156" s="22">
        <v>13</v>
      </c>
      <c r="K156" s="38">
        <f>SUM(I156*J156)</f>
        <v>1072.5</v>
      </c>
      <c r="L156" s="23">
        <v>82.5</v>
      </c>
      <c r="M156" s="24">
        <v>13</v>
      </c>
      <c r="N156" s="39">
        <f>SUM(L156*M156)</f>
        <v>1072.5</v>
      </c>
      <c r="O156" s="25">
        <v>82.5</v>
      </c>
      <c r="P156" s="26">
        <v>13</v>
      </c>
      <c r="Q156" s="40">
        <f>SUM(O156*P156)</f>
        <v>1072.5</v>
      </c>
      <c r="R156" s="32">
        <f>SUM(K156+N156+Q156)</f>
        <v>3217.5</v>
      </c>
      <c r="S156" s="5" t="s">
        <v>261</v>
      </c>
      <c r="T156" s="20" t="s">
        <v>117</v>
      </c>
      <c r="U156" s="4"/>
      <c r="V156" s="88"/>
      <c r="W156" s="4"/>
      <c r="X156" s="4"/>
      <c r="Y156" s="4"/>
    </row>
    <row r="157" spans="1:27" s="36" customFormat="1" ht="30" customHeight="1">
      <c r="A157" s="152" t="s">
        <v>91</v>
      </c>
      <c r="B157" s="153"/>
      <c r="C157" s="154"/>
      <c r="D157" s="181" t="s">
        <v>495</v>
      </c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3"/>
      <c r="V157" s="3"/>
      <c r="W157" s="3"/>
      <c r="X157" s="3"/>
      <c r="Y157" s="3"/>
      <c r="Z157" s="3"/>
      <c r="AA157" s="3"/>
    </row>
    <row r="158" spans="1:27" s="4" customFormat="1" ht="27.75" customHeight="1">
      <c r="A158" s="155" t="s">
        <v>1</v>
      </c>
      <c r="B158" s="160" t="s">
        <v>2</v>
      </c>
      <c r="C158" s="160" t="s">
        <v>9</v>
      </c>
      <c r="D158" s="150" t="s">
        <v>0</v>
      </c>
      <c r="E158" s="160" t="s">
        <v>10</v>
      </c>
      <c r="F158" s="150" t="s">
        <v>8</v>
      </c>
      <c r="G158" s="160" t="s">
        <v>12</v>
      </c>
      <c r="H158" s="150" t="s">
        <v>96</v>
      </c>
      <c r="I158" s="189" t="s">
        <v>13</v>
      </c>
      <c r="J158" s="158"/>
      <c r="K158" s="159"/>
      <c r="L158" s="157" t="s">
        <v>14</v>
      </c>
      <c r="M158" s="158"/>
      <c r="N158" s="159"/>
      <c r="O158" s="188" t="s">
        <v>15</v>
      </c>
      <c r="P158" s="158"/>
      <c r="Q158" s="159"/>
      <c r="R158" s="192" t="s">
        <v>11</v>
      </c>
      <c r="S158" s="186" t="s">
        <v>27</v>
      </c>
      <c r="T158" s="186" t="s">
        <v>17</v>
      </c>
      <c r="V158" s="3"/>
      <c r="W158" s="3"/>
      <c r="X158" s="3"/>
      <c r="Y158" s="3"/>
      <c r="Z158" s="3"/>
      <c r="AA158" s="3"/>
    </row>
    <row r="159" spans="1:22" s="3" customFormat="1" ht="30" customHeight="1">
      <c r="A159" s="156"/>
      <c r="B159" s="161"/>
      <c r="C159" s="161"/>
      <c r="D159" s="151"/>
      <c r="E159" s="161"/>
      <c r="F159" s="151"/>
      <c r="G159" s="161"/>
      <c r="H159" s="151"/>
      <c r="I159" s="11" t="s">
        <v>3</v>
      </c>
      <c r="J159" s="11" t="s">
        <v>26</v>
      </c>
      <c r="K159" s="11" t="s">
        <v>4</v>
      </c>
      <c r="L159" s="12" t="s">
        <v>3</v>
      </c>
      <c r="M159" s="12" t="s">
        <v>26</v>
      </c>
      <c r="N159" s="12" t="s">
        <v>4</v>
      </c>
      <c r="O159" s="13" t="s">
        <v>3</v>
      </c>
      <c r="P159" s="13" t="s">
        <v>26</v>
      </c>
      <c r="Q159" s="13" t="s">
        <v>4</v>
      </c>
      <c r="R159" s="193"/>
      <c r="S159" s="187"/>
      <c r="T159" s="187"/>
      <c r="U159" s="4"/>
      <c r="V159" s="36"/>
    </row>
    <row r="160" spans="1:25" s="3" customFormat="1" ht="51" customHeight="1">
      <c r="A160" s="5">
        <v>107</v>
      </c>
      <c r="B160" s="43">
        <v>1</v>
      </c>
      <c r="C160" s="42">
        <f aca="true" t="shared" si="20" ref="C160:C166">SUM(R160/F160)</f>
        <v>52.28125</v>
      </c>
      <c r="D160" s="31" t="s">
        <v>496</v>
      </c>
      <c r="E160" s="16" t="s">
        <v>497</v>
      </c>
      <c r="F160" s="87">
        <v>80</v>
      </c>
      <c r="G160" s="19" t="s">
        <v>498</v>
      </c>
      <c r="H160" s="20" t="s">
        <v>499</v>
      </c>
      <c r="I160" s="21">
        <v>112.5</v>
      </c>
      <c r="J160" s="22">
        <v>13</v>
      </c>
      <c r="K160" s="38">
        <f aca="true" t="shared" si="21" ref="K160:K166">SUM(I160*J160)</f>
        <v>1462.5</v>
      </c>
      <c r="L160" s="23">
        <v>110</v>
      </c>
      <c r="M160" s="24">
        <v>13</v>
      </c>
      <c r="N160" s="39">
        <f aca="true" t="shared" si="22" ref="N160:N166">SUM(L160*M160)</f>
        <v>1430</v>
      </c>
      <c r="O160" s="25">
        <v>107.5</v>
      </c>
      <c r="P160" s="26">
        <v>12</v>
      </c>
      <c r="Q160" s="40">
        <f aca="true" t="shared" si="23" ref="Q160:Q166">SUM(O160*P160)</f>
        <v>1290</v>
      </c>
      <c r="R160" s="60">
        <f aca="true" t="shared" si="24" ref="R160:R166">SUM(K160+N160+Q160)</f>
        <v>4182.5</v>
      </c>
      <c r="S160" s="5" t="s">
        <v>271</v>
      </c>
      <c r="T160" s="20" t="s">
        <v>28</v>
      </c>
      <c r="U160" s="4"/>
      <c r="V160" s="1"/>
      <c r="W160" s="4"/>
      <c r="X160" s="4"/>
      <c r="Y160" s="4"/>
    </row>
    <row r="161" spans="1:25" s="3" customFormat="1" ht="51" customHeight="1">
      <c r="A161" s="5">
        <v>108</v>
      </c>
      <c r="B161" s="43">
        <v>2</v>
      </c>
      <c r="C161" s="42">
        <f t="shared" si="20"/>
        <v>53.59042553191489</v>
      </c>
      <c r="D161" s="31" t="s">
        <v>368</v>
      </c>
      <c r="E161" s="16" t="s">
        <v>369</v>
      </c>
      <c r="F161" s="87">
        <v>75.2</v>
      </c>
      <c r="G161" s="19" t="s">
        <v>37</v>
      </c>
      <c r="H161" s="20" t="s">
        <v>124</v>
      </c>
      <c r="I161" s="21">
        <v>102.5</v>
      </c>
      <c r="J161" s="22">
        <v>13</v>
      </c>
      <c r="K161" s="38">
        <f t="shared" si="21"/>
        <v>1332.5</v>
      </c>
      <c r="L161" s="23">
        <v>105</v>
      </c>
      <c r="M161" s="24">
        <v>13</v>
      </c>
      <c r="N161" s="39">
        <f t="shared" si="22"/>
        <v>1365</v>
      </c>
      <c r="O161" s="25">
        <v>102.5</v>
      </c>
      <c r="P161" s="26">
        <v>13</v>
      </c>
      <c r="Q161" s="40">
        <f t="shared" si="23"/>
        <v>1332.5</v>
      </c>
      <c r="R161" s="60">
        <f t="shared" si="24"/>
        <v>4030</v>
      </c>
      <c r="S161" s="5" t="s">
        <v>261</v>
      </c>
      <c r="T161" s="20" t="s">
        <v>35</v>
      </c>
      <c r="U161" s="4"/>
      <c r="V161" s="1"/>
      <c r="W161" s="4"/>
      <c r="X161" s="4"/>
      <c r="Y161" s="4"/>
    </row>
    <row r="162" spans="1:25" s="3" customFormat="1" ht="51" customHeight="1">
      <c r="A162" s="5">
        <v>109</v>
      </c>
      <c r="B162" s="43">
        <v>3</v>
      </c>
      <c r="C162" s="42">
        <f t="shared" si="20"/>
        <v>49.255181347150256</v>
      </c>
      <c r="D162" s="31" t="s">
        <v>500</v>
      </c>
      <c r="E162" s="16" t="s">
        <v>501</v>
      </c>
      <c r="F162" s="87">
        <v>77.2</v>
      </c>
      <c r="G162" s="62"/>
      <c r="H162" s="20" t="s">
        <v>484</v>
      </c>
      <c r="I162" s="21">
        <v>97.5</v>
      </c>
      <c r="J162" s="22">
        <v>13</v>
      </c>
      <c r="K162" s="38">
        <f t="shared" si="21"/>
        <v>1267.5</v>
      </c>
      <c r="L162" s="23">
        <v>97.5</v>
      </c>
      <c r="M162" s="24">
        <v>13</v>
      </c>
      <c r="N162" s="39">
        <f t="shared" si="22"/>
        <v>1267.5</v>
      </c>
      <c r="O162" s="25">
        <v>97.5</v>
      </c>
      <c r="P162" s="26">
        <v>13</v>
      </c>
      <c r="Q162" s="40">
        <f t="shared" si="23"/>
        <v>1267.5</v>
      </c>
      <c r="R162" s="60">
        <f t="shared" si="24"/>
        <v>3802.5</v>
      </c>
      <c r="S162" s="5" t="s">
        <v>261</v>
      </c>
      <c r="T162" s="20" t="s">
        <v>28</v>
      </c>
      <c r="U162" s="4"/>
      <c r="V162" s="1"/>
      <c r="W162" s="4"/>
      <c r="X162" s="4"/>
      <c r="Y162" s="4"/>
    </row>
    <row r="163" spans="1:25" s="3" customFormat="1" ht="51" customHeight="1">
      <c r="A163" s="5">
        <v>110</v>
      </c>
      <c r="B163" s="43">
        <v>4</v>
      </c>
      <c r="C163" s="42">
        <f t="shared" si="20"/>
        <v>45.21625163826999</v>
      </c>
      <c r="D163" s="31" t="s">
        <v>374</v>
      </c>
      <c r="E163" s="16" t="s">
        <v>375</v>
      </c>
      <c r="F163" s="87">
        <v>76.3</v>
      </c>
      <c r="G163" s="19" t="s">
        <v>376</v>
      </c>
      <c r="H163" s="20" t="s">
        <v>377</v>
      </c>
      <c r="I163" s="21">
        <v>95</v>
      </c>
      <c r="J163" s="22">
        <v>11</v>
      </c>
      <c r="K163" s="38">
        <f>SUM(I163*J163)</f>
        <v>1045</v>
      </c>
      <c r="L163" s="23">
        <v>92.5</v>
      </c>
      <c r="M163" s="24">
        <v>13</v>
      </c>
      <c r="N163" s="39">
        <f>SUM(L163*M163)</f>
        <v>1202.5</v>
      </c>
      <c r="O163" s="25">
        <v>92.5</v>
      </c>
      <c r="P163" s="26">
        <v>13</v>
      </c>
      <c r="Q163" s="40">
        <f>SUM(O163*P163)</f>
        <v>1202.5</v>
      </c>
      <c r="R163" s="60">
        <f>SUM(K163+N163+Q163)</f>
        <v>3450</v>
      </c>
      <c r="S163" s="5" t="s">
        <v>265</v>
      </c>
      <c r="T163" s="20" t="s">
        <v>378</v>
      </c>
      <c r="U163" s="4"/>
      <c r="V163" s="1"/>
      <c r="W163" s="4"/>
      <c r="X163" s="4"/>
      <c r="Y163" s="4"/>
    </row>
    <row r="164" spans="1:25" s="3" customFormat="1" ht="51" customHeight="1">
      <c r="A164" s="5">
        <v>111</v>
      </c>
      <c r="B164" s="43">
        <v>5</v>
      </c>
      <c r="C164" s="42">
        <f t="shared" si="20"/>
        <v>44.08244680851064</v>
      </c>
      <c r="D164" s="31" t="s">
        <v>502</v>
      </c>
      <c r="E164" s="16" t="s">
        <v>503</v>
      </c>
      <c r="F164" s="87">
        <v>75.2</v>
      </c>
      <c r="G164" s="19" t="s">
        <v>504</v>
      </c>
      <c r="H164" s="20" t="s">
        <v>505</v>
      </c>
      <c r="I164" s="21">
        <v>85</v>
      </c>
      <c r="J164" s="22">
        <v>13</v>
      </c>
      <c r="K164" s="38">
        <f t="shared" si="21"/>
        <v>1105</v>
      </c>
      <c r="L164" s="23">
        <v>85</v>
      </c>
      <c r="M164" s="24">
        <v>13</v>
      </c>
      <c r="N164" s="39">
        <f t="shared" si="22"/>
        <v>1105</v>
      </c>
      <c r="O164" s="25">
        <v>85</v>
      </c>
      <c r="P164" s="26">
        <v>13</v>
      </c>
      <c r="Q164" s="40">
        <f t="shared" si="23"/>
        <v>1105</v>
      </c>
      <c r="R164" s="60">
        <f t="shared" si="24"/>
        <v>3315</v>
      </c>
      <c r="S164" s="5" t="s">
        <v>265</v>
      </c>
      <c r="T164" s="20" t="s">
        <v>506</v>
      </c>
      <c r="U164" s="4"/>
      <c r="V164" s="1"/>
      <c r="W164" s="4"/>
      <c r="X164" s="4"/>
      <c r="Y164" s="4"/>
    </row>
    <row r="165" spans="1:25" s="3" customFormat="1" ht="51" customHeight="1">
      <c r="A165" s="5">
        <v>112</v>
      </c>
      <c r="B165" s="43">
        <v>6</v>
      </c>
      <c r="C165" s="42">
        <f t="shared" si="20"/>
        <v>42.294520547945204</v>
      </c>
      <c r="D165" s="31" t="s">
        <v>379</v>
      </c>
      <c r="E165" s="16" t="s">
        <v>380</v>
      </c>
      <c r="F165" s="87">
        <v>73</v>
      </c>
      <c r="G165" s="19" t="s">
        <v>381</v>
      </c>
      <c r="H165" s="20" t="s">
        <v>382</v>
      </c>
      <c r="I165" s="21">
        <v>77.5</v>
      </c>
      <c r="J165" s="22">
        <v>13</v>
      </c>
      <c r="K165" s="38">
        <f>SUM(I165*J165)</f>
        <v>1007.5</v>
      </c>
      <c r="L165" s="23">
        <v>80</v>
      </c>
      <c r="M165" s="24">
        <v>13</v>
      </c>
      <c r="N165" s="39">
        <f>SUM(L165*M165)</f>
        <v>1040</v>
      </c>
      <c r="O165" s="25">
        <v>80</v>
      </c>
      <c r="P165" s="26">
        <v>13</v>
      </c>
      <c r="Q165" s="40">
        <f>SUM(O165*P165)</f>
        <v>1040</v>
      </c>
      <c r="R165" s="60">
        <f>SUM(K165+N165+Q165)</f>
        <v>3087.5</v>
      </c>
      <c r="S165" s="5" t="s">
        <v>260</v>
      </c>
      <c r="T165" s="20" t="s">
        <v>383</v>
      </c>
      <c r="U165" s="4"/>
      <c r="V165" s="1"/>
      <c r="W165" s="4"/>
      <c r="X165" s="4"/>
      <c r="Y165" s="4"/>
    </row>
    <row r="166" spans="1:25" s="3" customFormat="1" ht="51" customHeight="1">
      <c r="A166" s="5">
        <v>113</v>
      </c>
      <c r="B166" s="43">
        <v>7</v>
      </c>
      <c r="C166" s="42">
        <f t="shared" si="20"/>
        <v>36.675291073738684</v>
      </c>
      <c r="D166" s="31" t="s">
        <v>507</v>
      </c>
      <c r="E166" s="16" t="s">
        <v>508</v>
      </c>
      <c r="F166" s="87">
        <v>77.3</v>
      </c>
      <c r="G166" s="19" t="s">
        <v>509</v>
      </c>
      <c r="H166" s="20" t="s">
        <v>382</v>
      </c>
      <c r="I166" s="21">
        <v>77.5</v>
      </c>
      <c r="J166" s="22">
        <v>12</v>
      </c>
      <c r="K166" s="38">
        <f t="shared" si="21"/>
        <v>930</v>
      </c>
      <c r="L166" s="23">
        <v>77.5</v>
      </c>
      <c r="M166" s="24">
        <v>12</v>
      </c>
      <c r="N166" s="39">
        <f t="shared" si="22"/>
        <v>930</v>
      </c>
      <c r="O166" s="25">
        <v>75</v>
      </c>
      <c r="P166" s="26">
        <v>13</v>
      </c>
      <c r="Q166" s="40">
        <f t="shared" si="23"/>
        <v>975</v>
      </c>
      <c r="R166" s="60">
        <f t="shared" si="24"/>
        <v>2835</v>
      </c>
      <c r="S166" s="5" t="s">
        <v>260</v>
      </c>
      <c r="T166" s="20" t="s">
        <v>510</v>
      </c>
      <c r="U166" s="4"/>
      <c r="V166" s="1"/>
      <c r="W166" s="4"/>
      <c r="X166" s="4"/>
      <c r="Y166" s="4"/>
    </row>
    <row r="167" spans="1:27" s="36" customFormat="1" ht="30" customHeight="1">
      <c r="A167" s="152" t="s">
        <v>91</v>
      </c>
      <c r="B167" s="153"/>
      <c r="C167" s="154"/>
      <c r="D167" s="181" t="s">
        <v>511</v>
      </c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3"/>
      <c r="V167" s="3"/>
      <c r="W167" s="3"/>
      <c r="X167" s="3"/>
      <c r="Y167" s="3"/>
      <c r="Z167" s="3"/>
      <c r="AA167" s="3"/>
    </row>
    <row r="168" spans="1:27" s="4" customFormat="1" ht="27.75" customHeight="1">
      <c r="A168" s="155" t="s">
        <v>1</v>
      </c>
      <c r="B168" s="160" t="s">
        <v>2</v>
      </c>
      <c r="C168" s="160" t="s">
        <v>9</v>
      </c>
      <c r="D168" s="150" t="s">
        <v>0</v>
      </c>
      <c r="E168" s="160" t="s">
        <v>10</v>
      </c>
      <c r="F168" s="150" t="s">
        <v>8</v>
      </c>
      <c r="G168" s="160" t="s">
        <v>12</v>
      </c>
      <c r="H168" s="150" t="s">
        <v>96</v>
      </c>
      <c r="I168" s="189" t="s">
        <v>13</v>
      </c>
      <c r="J168" s="158"/>
      <c r="K168" s="159"/>
      <c r="L168" s="157" t="s">
        <v>14</v>
      </c>
      <c r="M168" s="158"/>
      <c r="N168" s="159"/>
      <c r="O168" s="188" t="s">
        <v>15</v>
      </c>
      <c r="P168" s="158"/>
      <c r="Q168" s="159"/>
      <c r="R168" s="192" t="s">
        <v>11</v>
      </c>
      <c r="S168" s="186" t="s">
        <v>27</v>
      </c>
      <c r="T168" s="186" t="s">
        <v>17</v>
      </c>
      <c r="V168" s="3"/>
      <c r="W168" s="3"/>
      <c r="X168" s="3"/>
      <c r="Y168" s="3"/>
      <c r="Z168" s="3"/>
      <c r="AA168" s="3"/>
    </row>
    <row r="169" spans="1:22" s="3" customFormat="1" ht="30" customHeight="1">
      <c r="A169" s="156"/>
      <c r="B169" s="161"/>
      <c r="C169" s="161"/>
      <c r="D169" s="151"/>
      <c r="E169" s="161"/>
      <c r="F169" s="151"/>
      <c r="G169" s="161"/>
      <c r="H169" s="151"/>
      <c r="I169" s="11" t="s">
        <v>3</v>
      </c>
      <c r="J169" s="11" t="s">
        <v>26</v>
      </c>
      <c r="K169" s="11" t="s">
        <v>4</v>
      </c>
      <c r="L169" s="12" t="s">
        <v>3</v>
      </c>
      <c r="M169" s="12" t="s">
        <v>26</v>
      </c>
      <c r="N169" s="12" t="s">
        <v>4</v>
      </c>
      <c r="O169" s="13" t="s">
        <v>3</v>
      </c>
      <c r="P169" s="13" t="s">
        <v>26</v>
      </c>
      <c r="Q169" s="13" t="s">
        <v>4</v>
      </c>
      <c r="R169" s="193"/>
      <c r="S169" s="187"/>
      <c r="T169" s="187"/>
      <c r="U169" s="4"/>
      <c r="V169" s="36"/>
    </row>
    <row r="170" spans="1:22" s="3" customFormat="1" ht="51" customHeight="1">
      <c r="A170" s="5">
        <v>114</v>
      </c>
      <c r="B170" s="43">
        <v>1</v>
      </c>
      <c r="C170" s="42">
        <f aca="true" t="shared" si="25" ref="C170:C179">SUM(R170/F170)</f>
        <v>55.311457174638484</v>
      </c>
      <c r="D170" s="31" t="s">
        <v>512</v>
      </c>
      <c r="E170" s="16" t="s">
        <v>513</v>
      </c>
      <c r="F170" s="87">
        <v>89.9</v>
      </c>
      <c r="G170" s="62" t="s">
        <v>514</v>
      </c>
      <c r="H170" s="20" t="s">
        <v>484</v>
      </c>
      <c r="I170" s="21">
        <v>127.5</v>
      </c>
      <c r="J170" s="22">
        <v>13</v>
      </c>
      <c r="K170" s="38">
        <f aca="true" t="shared" si="26" ref="K170:K179">SUM(I170*J170)</f>
        <v>1657.5</v>
      </c>
      <c r="L170" s="23">
        <v>127.5</v>
      </c>
      <c r="M170" s="24">
        <v>13</v>
      </c>
      <c r="N170" s="39">
        <f aca="true" t="shared" si="27" ref="N170:N179">SUM(L170*M170)</f>
        <v>1657.5</v>
      </c>
      <c r="O170" s="25">
        <v>127.5</v>
      </c>
      <c r="P170" s="26">
        <v>13</v>
      </c>
      <c r="Q170" s="40">
        <f aca="true" t="shared" si="28" ref="Q170:Q179">SUM(O170*P170)</f>
        <v>1657.5</v>
      </c>
      <c r="R170" s="60">
        <f aca="true" t="shared" si="29" ref="R170:R179">SUM(K170+N170+Q170)</f>
        <v>4972.5</v>
      </c>
      <c r="S170" s="5" t="s">
        <v>271</v>
      </c>
      <c r="T170" s="20" t="s">
        <v>515</v>
      </c>
      <c r="U170" s="4"/>
      <c r="V170" s="1"/>
    </row>
    <row r="171" spans="1:22" s="3" customFormat="1" ht="51" customHeight="1">
      <c r="A171" s="5">
        <v>115</v>
      </c>
      <c r="B171" s="43">
        <v>2</v>
      </c>
      <c r="C171" s="42">
        <f t="shared" si="25"/>
        <v>54.293785310734464</v>
      </c>
      <c r="D171" s="31" t="s">
        <v>516</v>
      </c>
      <c r="E171" s="16" t="s">
        <v>517</v>
      </c>
      <c r="F171" s="87">
        <v>88.5</v>
      </c>
      <c r="G171" s="19" t="s">
        <v>518</v>
      </c>
      <c r="H171" s="20" t="s">
        <v>116</v>
      </c>
      <c r="I171" s="21">
        <v>142.5</v>
      </c>
      <c r="J171" s="22">
        <v>10</v>
      </c>
      <c r="K171" s="38">
        <f t="shared" si="26"/>
        <v>1425</v>
      </c>
      <c r="L171" s="23">
        <v>130</v>
      </c>
      <c r="M171" s="24">
        <v>13</v>
      </c>
      <c r="N171" s="39">
        <f t="shared" si="27"/>
        <v>1690</v>
      </c>
      <c r="O171" s="25">
        <v>130</v>
      </c>
      <c r="P171" s="26">
        <v>13</v>
      </c>
      <c r="Q171" s="40">
        <f t="shared" si="28"/>
        <v>1690</v>
      </c>
      <c r="R171" s="60">
        <f t="shared" si="29"/>
        <v>4805</v>
      </c>
      <c r="S171" s="5" t="s">
        <v>271</v>
      </c>
      <c r="T171" s="20" t="s">
        <v>117</v>
      </c>
      <c r="U171" s="4"/>
      <c r="V171" s="1"/>
    </row>
    <row r="172" spans="1:22" s="3" customFormat="1" ht="51" customHeight="1">
      <c r="A172" s="5">
        <v>116</v>
      </c>
      <c r="B172" s="43">
        <v>3</v>
      </c>
      <c r="C172" s="42">
        <f t="shared" si="25"/>
        <v>51.27520759193357</v>
      </c>
      <c r="D172" s="31" t="s">
        <v>519</v>
      </c>
      <c r="E172" s="16" t="s">
        <v>520</v>
      </c>
      <c r="F172" s="87">
        <v>84.3</v>
      </c>
      <c r="G172" s="62" t="s">
        <v>521</v>
      </c>
      <c r="H172" s="20" t="s">
        <v>484</v>
      </c>
      <c r="I172" s="21">
        <v>110</v>
      </c>
      <c r="J172" s="22">
        <v>13</v>
      </c>
      <c r="K172" s="38">
        <f t="shared" si="26"/>
        <v>1430</v>
      </c>
      <c r="L172" s="23">
        <v>112.5</v>
      </c>
      <c r="M172" s="24">
        <v>13</v>
      </c>
      <c r="N172" s="39">
        <f t="shared" si="27"/>
        <v>1462.5</v>
      </c>
      <c r="O172" s="25">
        <v>110</v>
      </c>
      <c r="P172" s="26">
        <v>13</v>
      </c>
      <c r="Q172" s="40">
        <f t="shared" si="28"/>
        <v>1430</v>
      </c>
      <c r="R172" s="60">
        <f t="shared" si="29"/>
        <v>4322.5</v>
      </c>
      <c r="S172" s="5" t="s">
        <v>261</v>
      </c>
      <c r="T172" s="20" t="s">
        <v>522</v>
      </c>
      <c r="U172" s="4"/>
      <c r="V172" s="1"/>
    </row>
    <row r="173" spans="1:22" s="3" customFormat="1" ht="51" customHeight="1">
      <c r="A173" s="5">
        <v>117</v>
      </c>
      <c r="B173" s="43">
        <v>4</v>
      </c>
      <c r="C173" s="42">
        <f t="shared" si="25"/>
        <v>48.75</v>
      </c>
      <c r="D173" s="31" t="s">
        <v>523</v>
      </c>
      <c r="E173" s="16" t="s">
        <v>524</v>
      </c>
      <c r="F173" s="87">
        <v>84</v>
      </c>
      <c r="G173" s="19" t="s">
        <v>525</v>
      </c>
      <c r="H173" s="20" t="s">
        <v>116</v>
      </c>
      <c r="I173" s="21">
        <v>105</v>
      </c>
      <c r="J173" s="22">
        <v>13</v>
      </c>
      <c r="K173" s="38">
        <f t="shared" si="26"/>
        <v>1365</v>
      </c>
      <c r="L173" s="23">
        <v>105</v>
      </c>
      <c r="M173" s="24">
        <v>13</v>
      </c>
      <c r="N173" s="39">
        <f t="shared" si="27"/>
        <v>1365</v>
      </c>
      <c r="O173" s="25">
        <v>105</v>
      </c>
      <c r="P173" s="26">
        <v>13</v>
      </c>
      <c r="Q173" s="40">
        <f t="shared" si="28"/>
        <v>1365</v>
      </c>
      <c r="R173" s="60">
        <f t="shared" si="29"/>
        <v>4095</v>
      </c>
      <c r="S173" s="5" t="s">
        <v>265</v>
      </c>
      <c r="T173" s="20" t="s">
        <v>117</v>
      </c>
      <c r="U173" s="4"/>
      <c r="V173" s="1"/>
    </row>
    <row r="174" spans="1:22" s="3" customFormat="1" ht="51" customHeight="1">
      <c r="A174" s="5">
        <v>118</v>
      </c>
      <c r="B174" s="43">
        <v>5</v>
      </c>
      <c r="C174" s="42">
        <f t="shared" si="25"/>
        <v>45.876288659793815</v>
      </c>
      <c r="D174" s="31" t="s">
        <v>389</v>
      </c>
      <c r="E174" s="16" t="s">
        <v>390</v>
      </c>
      <c r="F174" s="87">
        <v>87.3</v>
      </c>
      <c r="G174" s="19" t="s">
        <v>391</v>
      </c>
      <c r="H174" s="20" t="s">
        <v>392</v>
      </c>
      <c r="I174" s="21">
        <v>110</v>
      </c>
      <c r="J174" s="22">
        <v>13</v>
      </c>
      <c r="K174" s="38">
        <f t="shared" si="26"/>
        <v>1430</v>
      </c>
      <c r="L174" s="23">
        <v>110</v>
      </c>
      <c r="M174" s="24">
        <v>11</v>
      </c>
      <c r="N174" s="39">
        <f t="shared" si="27"/>
        <v>1210</v>
      </c>
      <c r="O174" s="25">
        <v>105</v>
      </c>
      <c r="P174" s="26">
        <v>13</v>
      </c>
      <c r="Q174" s="40">
        <f t="shared" si="28"/>
        <v>1365</v>
      </c>
      <c r="R174" s="60">
        <f t="shared" si="29"/>
        <v>4005</v>
      </c>
      <c r="S174" s="5" t="s">
        <v>265</v>
      </c>
      <c r="T174" s="20" t="s">
        <v>393</v>
      </c>
      <c r="U174" s="4"/>
      <c r="V174" s="1"/>
    </row>
    <row r="175" spans="1:27" s="3" customFormat="1" ht="51" customHeight="1">
      <c r="A175" s="5">
        <v>119</v>
      </c>
      <c r="B175" s="43">
        <v>6</v>
      </c>
      <c r="C175" s="42">
        <f t="shared" si="25"/>
        <v>46.82539682539682</v>
      </c>
      <c r="D175" s="31" t="s">
        <v>394</v>
      </c>
      <c r="E175" s="16" t="s">
        <v>395</v>
      </c>
      <c r="F175" s="87">
        <v>81.9</v>
      </c>
      <c r="G175" s="19" t="s">
        <v>396</v>
      </c>
      <c r="H175" s="20" t="s">
        <v>116</v>
      </c>
      <c r="I175" s="21">
        <v>100</v>
      </c>
      <c r="J175" s="22">
        <v>13</v>
      </c>
      <c r="K175" s="38">
        <f t="shared" si="26"/>
        <v>1300</v>
      </c>
      <c r="L175" s="23">
        <v>100</v>
      </c>
      <c r="M175" s="24">
        <v>13</v>
      </c>
      <c r="N175" s="39">
        <f t="shared" si="27"/>
        <v>1300</v>
      </c>
      <c r="O175" s="25">
        <v>95</v>
      </c>
      <c r="P175" s="26">
        <v>13</v>
      </c>
      <c r="Q175" s="40">
        <f t="shared" si="28"/>
        <v>1235</v>
      </c>
      <c r="R175" s="60">
        <f t="shared" si="29"/>
        <v>3835</v>
      </c>
      <c r="S175" s="5" t="s">
        <v>265</v>
      </c>
      <c r="T175" s="20" t="s">
        <v>117</v>
      </c>
      <c r="U175" s="4"/>
      <c r="V175" s="8"/>
      <c r="W175" s="1"/>
      <c r="X175" s="1"/>
      <c r="Y175" s="1"/>
      <c r="Z175" s="1"/>
      <c r="AA175" s="1"/>
    </row>
    <row r="176" spans="1:22" s="3" customFormat="1" ht="51" customHeight="1">
      <c r="A176" s="5">
        <v>120</v>
      </c>
      <c r="B176" s="43">
        <v>7</v>
      </c>
      <c r="C176" s="42">
        <f t="shared" si="25"/>
        <v>44.827586206896555</v>
      </c>
      <c r="D176" s="31" t="s">
        <v>526</v>
      </c>
      <c r="E176" s="16" t="s">
        <v>527</v>
      </c>
      <c r="F176" s="87">
        <v>87</v>
      </c>
      <c r="G176" s="62"/>
      <c r="H176" s="20" t="s">
        <v>484</v>
      </c>
      <c r="I176" s="21">
        <v>110</v>
      </c>
      <c r="J176" s="22">
        <v>13</v>
      </c>
      <c r="K176" s="38">
        <f t="shared" si="26"/>
        <v>1430</v>
      </c>
      <c r="L176" s="23">
        <v>110</v>
      </c>
      <c r="M176" s="24">
        <v>11</v>
      </c>
      <c r="N176" s="39">
        <f t="shared" si="27"/>
        <v>1210</v>
      </c>
      <c r="O176" s="25">
        <v>105</v>
      </c>
      <c r="P176" s="26">
        <v>12</v>
      </c>
      <c r="Q176" s="40">
        <f t="shared" si="28"/>
        <v>1260</v>
      </c>
      <c r="R176" s="60">
        <f t="shared" si="29"/>
        <v>3900</v>
      </c>
      <c r="S176" s="5" t="s">
        <v>265</v>
      </c>
      <c r="T176" s="20" t="s">
        <v>528</v>
      </c>
      <c r="U176" s="4"/>
      <c r="V176" s="1"/>
    </row>
    <row r="177" spans="1:27" s="3" customFormat="1" ht="51" customHeight="1">
      <c r="A177" s="5">
        <v>121</v>
      </c>
      <c r="B177" s="43">
        <v>8</v>
      </c>
      <c r="C177" s="42">
        <f t="shared" si="25"/>
        <v>42.10227272727273</v>
      </c>
      <c r="D177" s="31" t="s">
        <v>529</v>
      </c>
      <c r="E177" s="16" t="s">
        <v>530</v>
      </c>
      <c r="F177" s="87">
        <v>88</v>
      </c>
      <c r="G177" s="19" t="s">
        <v>531</v>
      </c>
      <c r="H177" s="20" t="s">
        <v>382</v>
      </c>
      <c r="I177" s="21">
        <v>142.5</v>
      </c>
      <c r="J177" s="22">
        <v>13</v>
      </c>
      <c r="K177" s="38">
        <f t="shared" si="26"/>
        <v>1852.5</v>
      </c>
      <c r="L177" s="23">
        <v>142.5</v>
      </c>
      <c r="M177" s="24">
        <v>13</v>
      </c>
      <c r="N177" s="39">
        <f t="shared" si="27"/>
        <v>1852.5</v>
      </c>
      <c r="O177" s="25">
        <v>140</v>
      </c>
      <c r="P177" s="26">
        <v>0</v>
      </c>
      <c r="Q177" s="40">
        <f t="shared" si="28"/>
        <v>0</v>
      </c>
      <c r="R177" s="60">
        <f t="shared" si="29"/>
        <v>3705</v>
      </c>
      <c r="S177" s="5" t="s">
        <v>265</v>
      </c>
      <c r="T177" s="20" t="s">
        <v>38</v>
      </c>
      <c r="U177" s="4"/>
      <c r="V177" s="8"/>
      <c r="W177" s="1"/>
      <c r="X177" s="1"/>
      <c r="Y177" s="1"/>
      <c r="Z177" s="1"/>
      <c r="AA177" s="1"/>
    </row>
    <row r="178" spans="1:25" s="3" customFormat="1" ht="51" customHeight="1">
      <c r="A178" s="5">
        <v>122</v>
      </c>
      <c r="B178" s="43">
        <v>9</v>
      </c>
      <c r="C178" s="42">
        <f t="shared" si="25"/>
        <v>39.57158962795941</v>
      </c>
      <c r="D178" s="31" t="s">
        <v>402</v>
      </c>
      <c r="E178" s="16" t="s">
        <v>403</v>
      </c>
      <c r="F178" s="87">
        <v>88.7</v>
      </c>
      <c r="G178" s="19" t="s">
        <v>404</v>
      </c>
      <c r="H178" s="20" t="s">
        <v>382</v>
      </c>
      <c r="I178" s="21">
        <v>90</v>
      </c>
      <c r="J178" s="22">
        <v>13</v>
      </c>
      <c r="K178" s="38">
        <f t="shared" si="26"/>
        <v>1170</v>
      </c>
      <c r="L178" s="23">
        <v>90</v>
      </c>
      <c r="M178" s="24">
        <v>13</v>
      </c>
      <c r="N178" s="39">
        <f t="shared" si="27"/>
        <v>1170</v>
      </c>
      <c r="O178" s="25">
        <v>90</v>
      </c>
      <c r="P178" s="26">
        <v>13</v>
      </c>
      <c r="Q178" s="40">
        <f t="shared" si="28"/>
        <v>1170</v>
      </c>
      <c r="R178" s="60">
        <f t="shared" si="29"/>
        <v>3510</v>
      </c>
      <c r="S178" s="5" t="s">
        <v>260</v>
      </c>
      <c r="T178" s="20" t="s">
        <v>38</v>
      </c>
      <c r="U178" s="4"/>
      <c r="V178" s="1"/>
      <c r="W178" s="4"/>
      <c r="X178" s="4"/>
      <c r="Y178" s="4"/>
    </row>
    <row r="179" spans="1:25" s="3" customFormat="1" ht="51" customHeight="1">
      <c r="A179" s="5">
        <v>123</v>
      </c>
      <c r="B179" s="43">
        <v>10</v>
      </c>
      <c r="C179" s="42">
        <f t="shared" si="25"/>
        <v>38.70967741935484</v>
      </c>
      <c r="D179" s="31" t="s">
        <v>405</v>
      </c>
      <c r="E179" s="16" t="s">
        <v>406</v>
      </c>
      <c r="F179" s="87">
        <v>80.6</v>
      </c>
      <c r="G179" s="19" t="s">
        <v>407</v>
      </c>
      <c r="H179" s="20" t="s">
        <v>382</v>
      </c>
      <c r="I179" s="21">
        <v>80</v>
      </c>
      <c r="J179" s="22">
        <v>13</v>
      </c>
      <c r="K179" s="38">
        <f t="shared" si="26"/>
        <v>1040</v>
      </c>
      <c r="L179" s="23">
        <v>80</v>
      </c>
      <c r="M179" s="24">
        <v>13</v>
      </c>
      <c r="N179" s="39">
        <f t="shared" si="27"/>
        <v>1040</v>
      </c>
      <c r="O179" s="25">
        <v>80</v>
      </c>
      <c r="P179" s="26">
        <v>13</v>
      </c>
      <c r="Q179" s="40">
        <f t="shared" si="28"/>
        <v>1040</v>
      </c>
      <c r="R179" s="60">
        <f t="shared" si="29"/>
        <v>3120</v>
      </c>
      <c r="S179" s="5" t="s">
        <v>262</v>
      </c>
      <c r="T179" s="20" t="s">
        <v>408</v>
      </c>
      <c r="U179" s="4"/>
      <c r="V179" s="1"/>
      <c r="W179" s="4"/>
      <c r="X179" s="4"/>
      <c r="Y179" s="4"/>
    </row>
    <row r="180" spans="1:27" s="36" customFormat="1" ht="30" customHeight="1">
      <c r="A180" s="152" t="s">
        <v>91</v>
      </c>
      <c r="B180" s="153"/>
      <c r="C180" s="154"/>
      <c r="D180" s="181" t="s">
        <v>532</v>
      </c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3"/>
      <c r="V180" s="3"/>
      <c r="W180" s="3"/>
      <c r="X180" s="3"/>
      <c r="Y180" s="3"/>
      <c r="Z180" s="3"/>
      <c r="AA180" s="3"/>
    </row>
    <row r="181" spans="1:27" s="4" customFormat="1" ht="27.75" customHeight="1">
      <c r="A181" s="155" t="s">
        <v>1</v>
      </c>
      <c r="B181" s="160" t="s">
        <v>2</v>
      </c>
      <c r="C181" s="160" t="s">
        <v>9</v>
      </c>
      <c r="D181" s="150" t="s">
        <v>0</v>
      </c>
      <c r="E181" s="160" t="s">
        <v>10</v>
      </c>
      <c r="F181" s="150" t="s">
        <v>8</v>
      </c>
      <c r="G181" s="160" t="s">
        <v>12</v>
      </c>
      <c r="H181" s="150" t="s">
        <v>96</v>
      </c>
      <c r="I181" s="189" t="s">
        <v>13</v>
      </c>
      <c r="J181" s="158"/>
      <c r="K181" s="159"/>
      <c r="L181" s="157" t="s">
        <v>14</v>
      </c>
      <c r="M181" s="158"/>
      <c r="N181" s="159"/>
      <c r="O181" s="188" t="s">
        <v>15</v>
      </c>
      <c r="P181" s="158"/>
      <c r="Q181" s="159"/>
      <c r="R181" s="192" t="s">
        <v>11</v>
      </c>
      <c r="S181" s="186" t="s">
        <v>27</v>
      </c>
      <c r="T181" s="186" t="s">
        <v>17</v>
      </c>
      <c r="V181" s="3"/>
      <c r="W181" s="3"/>
      <c r="X181" s="3"/>
      <c r="Y181" s="3"/>
      <c r="Z181" s="3"/>
      <c r="AA181" s="3"/>
    </row>
    <row r="182" spans="1:22" s="3" customFormat="1" ht="30" customHeight="1">
      <c r="A182" s="156"/>
      <c r="B182" s="161"/>
      <c r="C182" s="161"/>
      <c r="D182" s="151"/>
      <c r="E182" s="161"/>
      <c r="F182" s="151"/>
      <c r="G182" s="161"/>
      <c r="H182" s="151"/>
      <c r="I182" s="11" t="s">
        <v>3</v>
      </c>
      <c r="J182" s="11" t="s">
        <v>26</v>
      </c>
      <c r="K182" s="11" t="s">
        <v>4</v>
      </c>
      <c r="L182" s="12" t="s">
        <v>3</v>
      </c>
      <c r="M182" s="12" t="s">
        <v>26</v>
      </c>
      <c r="N182" s="12" t="s">
        <v>4</v>
      </c>
      <c r="O182" s="13" t="s">
        <v>3</v>
      </c>
      <c r="P182" s="13" t="s">
        <v>26</v>
      </c>
      <c r="Q182" s="13" t="s">
        <v>4</v>
      </c>
      <c r="R182" s="193"/>
      <c r="S182" s="187"/>
      <c r="T182" s="187"/>
      <c r="U182" s="4"/>
      <c r="V182" s="36"/>
    </row>
    <row r="183" spans="1:25" s="3" customFormat="1" ht="51" customHeight="1">
      <c r="A183" s="5">
        <v>124</v>
      </c>
      <c r="B183" s="43">
        <v>1</v>
      </c>
      <c r="C183" s="42">
        <f aca="true" t="shared" si="30" ref="C183:C191">SUM(R183/F183)</f>
        <v>53.61842105263158</v>
      </c>
      <c r="D183" s="31" t="s">
        <v>533</v>
      </c>
      <c r="E183" s="16" t="s">
        <v>534</v>
      </c>
      <c r="F183" s="87">
        <v>98.8</v>
      </c>
      <c r="G183" s="19" t="s">
        <v>535</v>
      </c>
      <c r="H183" s="20" t="s">
        <v>536</v>
      </c>
      <c r="I183" s="21">
        <v>140</v>
      </c>
      <c r="J183" s="22">
        <v>13</v>
      </c>
      <c r="K183" s="38">
        <f aca="true" t="shared" si="31" ref="K183:K191">SUM(I183*J183)</f>
        <v>1820</v>
      </c>
      <c r="L183" s="23">
        <v>135</v>
      </c>
      <c r="M183" s="24">
        <v>13</v>
      </c>
      <c r="N183" s="39">
        <f aca="true" t="shared" si="32" ref="N183:N191">SUM(L183*M183)</f>
        <v>1755</v>
      </c>
      <c r="O183" s="25">
        <v>132.5</v>
      </c>
      <c r="P183" s="26">
        <v>13</v>
      </c>
      <c r="Q183" s="40">
        <f aca="true" t="shared" si="33" ref="Q183:Q191">SUM(O183*P183)</f>
        <v>1722.5</v>
      </c>
      <c r="R183" s="60">
        <f aca="true" t="shared" si="34" ref="R183:R191">SUM(K183+N183+Q183)</f>
        <v>5297.5</v>
      </c>
      <c r="S183" s="5" t="s">
        <v>271</v>
      </c>
      <c r="T183" s="20" t="s">
        <v>537</v>
      </c>
      <c r="U183" s="4"/>
      <c r="V183" s="1"/>
      <c r="W183" s="4"/>
      <c r="X183" s="4"/>
      <c r="Y183" s="4"/>
    </row>
    <row r="184" spans="1:25" s="3" customFormat="1" ht="51" customHeight="1">
      <c r="A184" s="5">
        <v>125</v>
      </c>
      <c r="B184" s="43">
        <v>2</v>
      </c>
      <c r="C184" s="42">
        <f t="shared" si="30"/>
        <v>49.01215805471124</v>
      </c>
      <c r="D184" s="31" t="s">
        <v>538</v>
      </c>
      <c r="E184" s="16" t="s">
        <v>539</v>
      </c>
      <c r="F184" s="87">
        <v>98.7</v>
      </c>
      <c r="G184" s="19" t="s">
        <v>540</v>
      </c>
      <c r="H184" s="20" t="s">
        <v>382</v>
      </c>
      <c r="I184" s="21">
        <v>135</v>
      </c>
      <c r="J184" s="22">
        <v>12</v>
      </c>
      <c r="K184" s="38">
        <f t="shared" si="31"/>
        <v>1620</v>
      </c>
      <c r="L184" s="23">
        <v>130</v>
      </c>
      <c r="M184" s="24">
        <v>12</v>
      </c>
      <c r="N184" s="39">
        <f t="shared" si="32"/>
        <v>1560</v>
      </c>
      <c r="O184" s="25">
        <v>127.5</v>
      </c>
      <c r="P184" s="26">
        <v>13</v>
      </c>
      <c r="Q184" s="40">
        <f t="shared" si="33"/>
        <v>1657.5</v>
      </c>
      <c r="R184" s="60">
        <f t="shared" si="34"/>
        <v>4837.5</v>
      </c>
      <c r="S184" s="5" t="s">
        <v>261</v>
      </c>
      <c r="T184" s="20" t="s">
        <v>541</v>
      </c>
      <c r="U184" s="4"/>
      <c r="V184" s="1"/>
      <c r="W184" s="4"/>
      <c r="X184" s="4"/>
      <c r="Y184" s="4"/>
    </row>
    <row r="185" spans="1:25" s="3" customFormat="1" ht="51" customHeight="1">
      <c r="A185" s="5">
        <v>126</v>
      </c>
      <c r="B185" s="43">
        <v>3</v>
      </c>
      <c r="C185" s="42">
        <f t="shared" si="30"/>
        <v>47.75401069518717</v>
      </c>
      <c r="D185" s="31" t="s">
        <v>542</v>
      </c>
      <c r="E185" s="16" t="s">
        <v>543</v>
      </c>
      <c r="F185" s="87">
        <v>93.5</v>
      </c>
      <c r="G185" s="19" t="s">
        <v>544</v>
      </c>
      <c r="H185" s="20" t="s">
        <v>415</v>
      </c>
      <c r="I185" s="21">
        <v>120</v>
      </c>
      <c r="J185" s="22">
        <v>13</v>
      </c>
      <c r="K185" s="38">
        <f t="shared" si="31"/>
        <v>1560</v>
      </c>
      <c r="L185" s="23">
        <v>115</v>
      </c>
      <c r="M185" s="24">
        <v>13</v>
      </c>
      <c r="N185" s="39">
        <f t="shared" si="32"/>
        <v>1495</v>
      </c>
      <c r="O185" s="25">
        <v>117.5</v>
      </c>
      <c r="P185" s="26">
        <v>12</v>
      </c>
      <c r="Q185" s="40">
        <f t="shared" si="33"/>
        <v>1410</v>
      </c>
      <c r="R185" s="60">
        <f t="shared" si="34"/>
        <v>4465</v>
      </c>
      <c r="S185" s="5" t="s">
        <v>265</v>
      </c>
      <c r="T185" s="20" t="s">
        <v>545</v>
      </c>
      <c r="U185" s="4"/>
      <c r="V185" s="1"/>
      <c r="W185" s="4"/>
      <c r="X185" s="4"/>
      <c r="Y185" s="4"/>
    </row>
    <row r="186" spans="1:25" s="3" customFormat="1" ht="51" customHeight="1">
      <c r="A186" s="5">
        <v>127</v>
      </c>
      <c r="B186" s="43">
        <v>4</v>
      </c>
      <c r="C186" s="42">
        <f t="shared" si="30"/>
        <v>46.402502606882166</v>
      </c>
      <c r="D186" s="31" t="s">
        <v>546</v>
      </c>
      <c r="E186" s="16" t="s">
        <v>547</v>
      </c>
      <c r="F186" s="87">
        <v>95.9</v>
      </c>
      <c r="G186" s="19" t="s">
        <v>548</v>
      </c>
      <c r="H186" s="20" t="s">
        <v>549</v>
      </c>
      <c r="I186" s="21">
        <v>132.5</v>
      </c>
      <c r="J186" s="22">
        <v>10</v>
      </c>
      <c r="K186" s="38">
        <f t="shared" si="31"/>
        <v>1325</v>
      </c>
      <c r="L186" s="23">
        <v>125</v>
      </c>
      <c r="M186" s="24">
        <v>13</v>
      </c>
      <c r="N186" s="39">
        <f t="shared" si="32"/>
        <v>1625</v>
      </c>
      <c r="O186" s="25">
        <v>125</v>
      </c>
      <c r="P186" s="26">
        <v>12</v>
      </c>
      <c r="Q186" s="40">
        <f t="shared" si="33"/>
        <v>1500</v>
      </c>
      <c r="R186" s="60">
        <f t="shared" si="34"/>
        <v>4450</v>
      </c>
      <c r="S186" s="5" t="s">
        <v>265</v>
      </c>
      <c r="T186" s="20" t="s">
        <v>139</v>
      </c>
      <c r="U186" s="4"/>
      <c r="V186" s="1"/>
      <c r="W186" s="4"/>
      <c r="X186" s="4"/>
      <c r="Y186" s="4"/>
    </row>
    <row r="187" spans="1:25" s="3" customFormat="1" ht="51" customHeight="1">
      <c r="A187" s="5">
        <v>128</v>
      </c>
      <c r="B187" s="43">
        <v>5</v>
      </c>
      <c r="C187" s="42">
        <f t="shared" si="30"/>
        <v>44.74747474747475</v>
      </c>
      <c r="D187" s="31" t="s">
        <v>550</v>
      </c>
      <c r="E187" s="16" t="s">
        <v>551</v>
      </c>
      <c r="F187" s="87">
        <v>99</v>
      </c>
      <c r="G187" s="19" t="s">
        <v>552</v>
      </c>
      <c r="H187" s="20" t="s">
        <v>553</v>
      </c>
      <c r="I187" s="21">
        <v>120</v>
      </c>
      <c r="J187" s="22">
        <v>12</v>
      </c>
      <c r="K187" s="38">
        <f t="shared" si="31"/>
        <v>1440</v>
      </c>
      <c r="L187" s="23">
        <v>115</v>
      </c>
      <c r="M187" s="24">
        <v>13</v>
      </c>
      <c r="N187" s="39">
        <f t="shared" si="32"/>
        <v>1495</v>
      </c>
      <c r="O187" s="25">
        <v>115</v>
      </c>
      <c r="P187" s="26">
        <v>13</v>
      </c>
      <c r="Q187" s="40">
        <f t="shared" si="33"/>
        <v>1495</v>
      </c>
      <c r="R187" s="60">
        <f t="shared" si="34"/>
        <v>4430</v>
      </c>
      <c r="S187" s="5" t="s">
        <v>265</v>
      </c>
      <c r="T187" s="20" t="s">
        <v>554</v>
      </c>
      <c r="U187" s="4"/>
      <c r="V187" s="1"/>
      <c r="W187" s="4"/>
      <c r="X187" s="4"/>
      <c r="Y187" s="4"/>
    </row>
    <row r="188" spans="1:25" s="3" customFormat="1" ht="51" customHeight="1">
      <c r="A188" s="5">
        <v>129</v>
      </c>
      <c r="B188" s="43">
        <v>6</v>
      </c>
      <c r="C188" s="42">
        <f t="shared" si="30"/>
        <v>44.73118279569893</v>
      </c>
      <c r="D188" s="31" t="s">
        <v>555</v>
      </c>
      <c r="E188" s="16" t="s">
        <v>556</v>
      </c>
      <c r="F188" s="87">
        <v>93</v>
      </c>
      <c r="G188" s="19">
        <v>1361</v>
      </c>
      <c r="H188" s="20" t="s">
        <v>382</v>
      </c>
      <c r="I188" s="21">
        <v>110</v>
      </c>
      <c r="J188" s="22">
        <v>13</v>
      </c>
      <c r="K188" s="38">
        <f t="shared" si="31"/>
        <v>1430</v>
      </c>
      <c r="L188" s="23">
        <v>105</v>
      </c>
      <c r="M188" s="24">
        <v>13</v>
      </c>
      <c r="N188" s="39">
        <f t="shared" si="32"/>
        <v>1365</v>
      </c>
      <c r="O188" s="25">
        <v>105</v>
      </c>
      <c r="P188" s="26">
        <v>13</v>
      </c>
      <c r="Q188" s="40">
        <f t="shared" si="33"/>
        <v>1365</v>
      </c>
      <c r="R188" s="60">
        <f t="shared" si="34"/>
        <v>4160</v>
      </c>
      <c r="S188" s="5" t="s">
        <v>265</v>
      </c>
      <c r="T188" s="20" t="s">
        <v>557</v>
      </c>
      <c r="U188" s="4"/>
      <c r="V188" s="1"/>
      <c r="W188" s="4"/>
      <c r="X188" s="4"/>
      <c r="Y188" s="4"/>
    </row>
    <row r="189" spans="1:25" s="3" customFormat="1" ht="51" customHeight="1">
      <c r="A189" s="5">
        <v>130</v>
      </c>
      <c r="B189" s="43">
        <v>7</v>
      </c>
      <c r="C189" s="42">
        <f t="shared" si="30"/>
        <v>39.6</v>
      </c>
      <c r="D189" s="31" t="s">
        <v>558</v>
      </c>
      <c r="E189" s="16" t="s">
        <v>559</v>
      </c>
      <c r="F189" s="87">
        <v>100</v>
      </c>
      <c r="G189" s="19" t="s">
        <v>560</v>
      </c>
      <c r="H189" s="20" t="s">
        <v>116</v>
      </c>
      <c r="I189" s="21">
        <v>110</v>
      </c>
      <c r="J189" s="22">
        <v>13</v>
      </c>
      <c r="K189" s="38">
        <f t="shared" si="31"/>
        <v>1430</v>
      </c>
      <c r="L189" s="23">
        <v>110</v>
      </c>
      <c r="M189" s="24">
        <v>11</v>
      </c>
      <c r="N189" s="39">
        <f t="shared" si="32"/>
        <v>1210</v>
      </c>
      <c r="O189" s="25">
        <v>110</v>
      </c>
      <c r="P189" s="26">
        <v>12</v>
      </c>
      <c r="Q189" s="40">
        <f t="shared" si="33"/>
        <v>1320</v>
      </c>
      <c r="R189" s="60">
        <f t="shared" si="34"/>
        <v>3960</v>
      </c>
      <c r="S189" s="5" t="s">
        <v>260</v>
      </c>
      <c r="T189" s="20" t="s">
        <v>117</v>
      </c>
      <c r="U189" s="4"/>
      <c r="V189" s="1"/>
      <c r="W189" s="4"/>
      <c r="X189" s="4"/>
      <c r="Y189" s="4"/>
    </row>
    <row r="190" spans="1:25" s="3" customFormat="1" ht="51" customHeight="1">
      <c r="A190" s="5">
        <v>131</v>
      </c>
      <c r="B190" s="43">
        <v>8</v>
      </c>
      <c r="C190" s="42">
        <f t="shared" si="30"/>
        <v>40.415335463258785</v>
      </c>
      <c r="D190" s="31" t="s">
        <v>561</v>
      </c>
      <c r="E190" s="16" t="s">
        <v>562</v>
      </c>
      <c r="F190" s="87">
        <v>93.9</v>
      </c>
      <c r="G190" s="19" t="s">
        <v>563</v>
      </c>
      <c r="H190" s="20" t="s">
        <v>116</v>
      </c>
      <c r="I190" s="21">
        <v>120</v>
      </c>
      <c r="J190" s="22">
        <v>12</v>
      </c>
      <c r="K190" s="38">
        <f t="shared" si="31"/>
        <v>1440</v>
      </c>
      <c r="L190" s="23">
        <v>115</v>
      </c>
      <c r="M190" s="24">
        <v>9</v>
      </c>
      <c r="N190" s="39">
        <f t="shared" si="32"/>
        <v>1035</v>
      </c>
      <c r="O190" s="25">
        <v>110</v>
      </c>
      <c r="P190" s="26">
        <v>12</v>
      </c>
      <c r="Q190" s="40">
        <f t="shared" si="33"/>
        <v>1320</v>
      </c>
      <c r="R190" s="60">
        <f t="shared" si="34"/>
        <v>3795</v>
      </c>
      <c r="S190" s="5" t="s">
        <v>260</v>
      </c>
      <c r="T190" s="20" t="s">
        <v>117</v>
      </c>
      <c r="U190" s="4"/>
      <c r="V190" s="1"/>
      <c r="W190" s="4"/>
      <c r="X190" s="4"/>
      <c r="Y190" s="4"/>
    </row>
    <row r="191" spans="1:25" s="3" customFormat="1" ht="51" customHeight="1">
      <c r="A191" s="5">
        <v>132</v>
      </c>
      <c r="B191" s="43">
        <v>9</v>
      </c>
      <c r="C191" s="42">
        <f t="shared" si="30"/>
        <v>38.058510638297875</v>
      </c>
      <c r="D191" s="31" t="s">
        <v>564</v>
      </c>
      <c r="E191" s="16" t="s">
        <v>565</v>
      </c>
      <c r="F191" s="87">
        <v>94</v>
      </c>
      <c r="G191" s="19" t="s">
        <v>566</v>
      </c>
      <c r="H191" s="20" t="s">
        <v>382</v>
      </c>
      <c r="I191" s="21">
        <v>95</v>
      </c>
      <c r="J191" s="22">
        <v>13</v>
      </c>
      <c r="K191" s="38">
        <f t="shared" si="31"/>
        <v>1235</v>
      </c>
      <c r="L191" s="23">
        <v>95</v>
      </c>
      <c r="M191" s="24">
        <v>12</v>
      </c>
      <c r="N191" s="39">
        <f t="shared" si="32"/>
        <v>1140</v>
      </c>
      <c r="O191" s="25">
        <v>92.5</v>
      </c>
      <c r="P191" s="26">
        <v>13</v>
      </c>
      <c r="Q191" s="40">
        <f t="shared" si="33"/>
        <v>1202.5</v>
      </c>
      <c r="R191" s="60">
        <f t="shared" si="34"/>
        <v>3577.5</v>
      </c>
      <c r="S191" s="5" t="s">
        <v>260</v>
      </c>
      <c r="T191" s="20" t="s">
        <v>567</v>
      </c>
      <c r="U191" s="4"/>
      <c r="V191" s="1"/>
      <c r="W191" s="4"/>
      <c r="X191" s="4"/>
      <c r="Y191" s="4"/>
    </row>
    <row r="192" spans="1:25" s="3" customFormat="1" ht="51" customHeight="1">
      <c r="A192" s="5">
        <v>133</v>
      </c>
      <c r="B192" s="43">
        <v>3</v>
      </c>
      <c r="C192" s="42">
        <f>SUM(R192/F192)</f>
        <v>32.5</v>
      </c>
      <c r="D192" s="31" t="s">
        <v>417</v>
      </c>
      <c r="E192" s="16" t="s">
        <v>418</v>
      </c>
      <c r="F192" s="87">
        <v>95</v>
      </c>
      <c r="G192" s="19" t="s">
        <v>419</v>
      </c>
      <c r="H192" s="20" t="s">
        <v>382</v>
      </c>
      <c r="I192" s="21">
        <v>77.5</v>
      </c>
      <c r="J192" s="22">
        <v>13</v>
      </c>
      <c r="K192" s="38">
        <f>SUM(I192*J192)</f>
        <v>1007.5</v>
      </c>
      <c r="L192" s="23">
        <v>80</v>
      </c>
      <c r="M192" s="24">
        <v>13</v>
      </c>
      <c r="N192" s="39">
        <f>SUM(L192*M192)</f>
        <v>1040</v>
      </c>
      <c r="O192" s="25">
        <v>80</v>
      </c>
      <c r="P192" s="26">
        <v>13</v>
      </c>
      <c r="Q192" s="40">
        <f>SUM(O192*P192)</f>
        <v>1040</v>
      </c>
      <c r="R192" s="60">
        <f>SUM(K192+N192+Q192)</f>
        <v>3087.5</v>
      </c>
      <c r="S192" s="5" t="s">
        <v>262</v>
      </c>
      <c r="T192" s="20" t="s">
        <v>38</v>
      </c>
      <c r="U192" s="4"/>
      <c r="V192" s="1"/>
      <c r="W192" s="4"/>
      <c r="X192" s="4"/>
      <c r="Y192" s="4"/>
    </row>
    <row r="193" spans="1:27" s="36" customFormat="1" ht="30" customHeight="1">
      <c r="A193" s="152" t="s">
        <v>91</v>
      </c>
      <c r="B193" s="153"/>
      <c r="C193" s="154"/>
      <c r="D193" s="181" t="s">
        <v>568</v>
      </c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3"/>
      <c r="V193" s="3"/>
      <c r="W193" s="3"/>
      <c r="X193" s="3"/>
      <c r="Y193" s="3"/>
      <c r="Z193" s="3"/>
      <c r="AA193" s="3"/>
    </row>
    <row r="194" spans="1:27" s="4" customFormat="1" ht="27.75" customHeight="1">
      <c r="A194" s="155" t="s">
        <v>1</v>
      </c>
      <c r="B194" s="160" t="s">
        <v>2</v>
      </c>
      <c r="C194" s="160" t="s">
        <v>9</v>
      </c>
      <c r="D194" s="150" t="s">
        <v>0</v>
      </c>
      <c r="E194" s="160" t="s">
        <v>10</v>
      </c>
      <c r="F194" s="150" t="s">
        <v>8</v>
      </c>
      <c r="G194" s="160" t="s">
        <v>12</v>
      </c>
      <c r="H194" s="150" t="s">
        <v>96</v>
      </c>
      <c r="I194" s="189" t="s">
        <v>13</v>
      </c>
      <c r="J194" s="158"/>
      <c r="K194" s="159"/>
      <c r="L194" s="157" t="s">
        <v>14</v>
      </c>
      <c r="M194" s="158"/>
      <c r="N194" s="159"/>
      <c r="O194" s="188" t="s">
        <v>15</v>
      </c>
      <c r="P194" s="158"/>
      <c r="Q194" s="159"/>
      <c r="R194" s="192" t="s">
        <v>11</v>
      </c>
      <c r="S194" s="186" t="s">
        <v>27</v>
      </c>
      <c r="T194" s="186" t="s">
        <v>17</v>
      </c>
      <c r="V194" s="3"/>
      <c r="W194" s="3"/>
      <c r="X194" s="3"/>
      <c r="Y194" s="3"/>
      <c r="Z194" s="3"/>
      <c r="AA194" s="3"/>
    </row>
    <row r="195" spans="1:22" s="3" customFormat="1" ht="30" customHeight="1">
      <c r="A195" s="156"/>
      <c r="B195" s="161"/>
      <c r="C195" s="161"/>
      <c r="D195" s="151"/>
      <c r="E195" s="161"/>
      <c r="F195" s="151"/>
      <c r="G195" s="161"/>
      <c r="H195" s="151"/>
      <c r="I195" s="11" t="s">
        <v>3</v>
      </c>
      <c r="J195" s="11" t="s">
        <v>26</v>
      </c>
      <c r="K195" s="11" t="s">
        <v>4</v>
      </c>
      <c r="L195" s="12" t="s">
        <v>3</v>
      </c>
      <c r="M195" s="12" t="s">
        <v>26</v>
      </c>
      <c r="N195" s="12" t="s">
        <v>4</v>
      </c>
      <c r="O195" s="13" t="s">
        <v>3</v>
      </c>
      <c r="P195" s="13" t="s">
        <v>26</v>
      </c>
      <c r="Q195" s="13" t="s">
        <v>4</v>
      </c>
      <c r="R195" s="193"/>
      <c r="S195" s="187"/>
      <c r="T195" s="187"/>
      <c r="U195" s="4"/>
      <c r="V195" s="36"/>
    </row>
    <row r="196" spans="1:25" s="3" customFormat="1" ht="51" customHeight="1">
      <c r="A196" s="5">
        <v>134</v>
      </c>
      <c r="B196" s="43">
        <v>1</v>
      </c>
      <c r="C196" s="42">
        <f aca="true" t="shared" si="35" ref="C196:C201">SUM(R196/F196)</f>
        <v>59.45497630331754</v>
      </c>
      <c r="D196" s="31" t="s">
        <v>569</v>
      </c>
      <c r="E196" s="16" t="s">
        <v>570</v>
      </c>
      <c r="F196" s="87">
        <v>105.5</v>
      </c>
      <c r="G196" s="19" t="s">
        <v>571</v>
      </c>
      <c r="H196" s="20" t="s">
        <v>572</v>
      </c>
      <c r="I196" s="21">
        <v>162.5</v>
      </c>
      <c r="J196" s="22">
        <v>13</v>
      </c>
      <c r="K196" s="38">
        <f aca="true" t="shared" si="36" ref="K196:K201">SUM(I196*J196)</f>
        <v>2112.5</v>
      </c>
      <c r="L196" s="23">
        <v>160</v>
      </c>
      <c r="M196" s="24">
        <v>13</v>
      </c>
      <c r="N196" s="39">
        <f aca="true" t="shared" si="37" ref="N196:N201">SUM(L196*M196)</f>
        <v>2080</v>
      </c>
      <c r="O196" s="25">
        <v>160</v>
      </c>
      <c r="P196" s="26">
        <v>13</v>
      </c>
      <c r="Q196" s="40">
        <f aca="true" t="shared" si="38" ref="Q196:Q201">SUM(O196*P196)</f>
        <v>2080</v>
      </c>
      <c r="R196" s="60">
        <f aca="true" t="shared" si="39" ref="R196:R201">SUM(K196+N196+Q196)</f>
        <v>6272.5</v>
      </c>
      <c r="S196" s="5" t="s">
        <v>267</v>
      </c>
      <c r="T196" s="20" t="s">
        <v>573</v>
      </c>
      <c r="U196" s="4"/>
      <c r="V196" s="1"/>
      <c r="W196" s="4"/>
      <c r="X196" s="4"/>
      <c r="Y196" s="4"/>
    </row>
    <row r="197" spans="1:25" s="3" customFormat="1" ht="51" customHeight="1">
      <c r="A197" s="5">
        <v>135</v>
      </c>
      <c r="B197" s="43">
        <v>2</v>
      </c>
      <c r="C197" s="42">
        <f t="shared" si="35"/>
        <v>45.910780669144984</v>
      </c>
      <c r="D197" s="31" t="s">
        <v>574</v>
      </c>
      <c r="E197" s="16" t="s">
        <v>575</v>
      </c>
      <c r="F197" s="87">
        <v>107.6</v>
      </c>
      <c r="G197" s="19" t="s">
        <v>576</v>
      </c>
      <c r="H197" s="20" t="s">
        <v>382</v>
      </c>
      <c r="I197" s="21">
        <v>130</v>
      </c>
      <c r="J197" s="22">
        <v>13</v>
      </c>
      <c r="K197" s="38">
        <f t="shared" si="36"/>
        <v>1690</v>
      </c>
      <c r="L197" s="23">
        <v>130</v>
      </c>
      <c r="M197" s="24">
        <v>13</v>
      </c>
      <c r="N197" s="39">
        <f t="shared" si="37"/>
        <v>1690</v>
      </c>
      <c r="O197" s="25">
        <v>130</v>
      </c>
      <c r="P197" s="26">
        <v>12</v>
      </c>
      <c r="Q197" s="40">
        <f t="shared" si="38"/>
        <v>1560</v>
      </c>
      <c r="R197" s="60">
        <f t="shared" si="39"/>
        <v>4940</v>
      </c>
      <c r="S197" s="5" t="s">
        <v>261</v>
      </c>
      <c r="T197" s="20" t="s">
        <v>287</v>
      </c>
      <c r="U197" s="4"/>
      <c r="V197" s="1"/>
      <c r="W197" s="4"/>
      <c r="X197" s="4"/>
      <c r="Y197" s="4"/>
    </row>
    <row r="198" spans="1:25" s="3" customFormat="1" ht="51" customHeight="1">
      <c r="A198" s="5">
        <v>136</v>
      </c>
      <c r="B198" s="43">
        <v>3</v>
      </c>
      <c r="C198" s="42">
        <f t="shared" si="35"/>
        <v>43.177387914230025</v>
      </c>
      <c r="D198" s="31" t="s">
        <v>431</v>
      </c>
      <c r="E198" s="16" t="s">
        <v>432</v>
      </c>
      <c r="F198" s="87">
        <v>102.6</v>
      </c>
      <c r="G198" s="19" t="s">
        <v>433</v>
      </c>
      <c r="H198" s="20" t="s">
        <v>382</v>
      </c>
      <c r="I198" s="21">
        <v>120</v>
      </c>
      <c r="J198" s="22">
        <v>12</v>
      </c>
      <c r="K198" s="38">
        <f t="shared" si="36"/>
        <v>1440</v>
      </c>
      <c r="L198" s="23">
        <v>115</v>
      </c>
      <c r="M198" s="24">
        <v>13</v>
      </c>
      <c r="N198" s="39">
        <f t="shared" si="37"/>
        <v>1495</v>
      </c>
      <c r="O198" s="25">
        <v>115</v>
      </c>
      <c r="P198" s="26">
        <v>13</v>
      </c>
      <c r="Q198" s="40">
        <f t="shared" si="38"/>
        <v>1495</v>
      </c>
      <c r="R198" s="60">
        <f t="shared" si="39"/>
        <v>4430</v>
      </c>
      <c r="S198" s="5" t="s">
        <v>265</v>
      </c>
      <c r="T198" s="20" t="s">
        <v>35</v>
      </c>
      <c r="U198" s="4"/>
      <c r="V198" s="88"/>
      <c r="W198" s="4"/>
      <c r="X198" s="4"/>
      <c r="Y198" s="4"/>
    </row>
    <row r="199" spans="1:25" s="3" customFormat="1" ht="51" customHeight="1">
      <c r="A199" s="5">
        <v>137</v>
      </c>
      <c r="B199" s="43">
        <v>4</v>
      </c>
      <c r="C199" s="42">
        <f t="shared" si="35"/>
        <v>41.50294695481336</v>
      </c>
      <c r="D199" s="31" t="s">
        <v>439</v>
      </c>
      <c r="E199" s="16" t="s">
        <v>440</v>
      </c>
      <c r="F199" s="87">
        <v>101.8</v>
      </c>
      <c r="G199" s="19" t="s">
        <v>32</v>
      </c>
      <c r="H199" s="20" t="s">
        <v>382</v>
      </c>
      <c r="I199" s="21">
        <v>110</v>
      </c>
      <c r="J199" s="22">
        <v>13</v>
      </c>
      <c r="K199" s="38">
        <f t="shared" si="36"/>
        <v>1430</v>
      </c>
      <c r="L199" s="23">
        <v>107.5</v>
      </c>
      <c r="M199" s="24">
        <v>13</v>
      </c>
      <c r="N199" s="39">
        <f t="shared" si="37"/>
        <v>1397.5</v>
      </c>
      <c r="O199" s="25">
        <v>107.5</v>
      </c>
      <c r="P199" s="26">
        <v>13</v>
      </c>
      <c r="Q199" s="40">
        <f t="shared" si="38"/>
        <v>1397.5</v>
      </c>
      <c r="R199" s="60">
        <f t="shared" si="39"/>
        <v>4225</v>
      </c>
      <c r="S199" s="5" t="s">
        <v>260</v>
      </c>
      <c r="T199" s="20" t="s">
        <v>35</v>
      </c>
      <c r="U199" s="4"/>
      <c r="V199" s="88"/>
      <c r="W199" s="4"/>
      <c r="X199" s="4"/>
      <c r="Y199" s="4"/>
    </row>
    <row r="200" spans="1:25" s="3" customFormat="1" ht="51" customHeight="1">
      <c r="A200" s="5">
        <v>138</v>
      </c>
      <c r="B200" s="43">
        <v>5</v>
      </c>
      <c r="C200" s="42">
        <f t="shared" si="35"/>
        <v>32.38532110091743</v>
      </c>
      <c r="D200" s="31" t="s">
        <v>577</v>
      </c>
      <c r="E200" s="16" t="s">
        <v>578</v>
      </c>
      <c r="F200" s="87">
        <v>109</v>
      </c>
      <c r="G200" s="19" t="s">
        <v>579</v>
      </c>
      <c r="H200" s="20" t="s">
        <v>115</v>
      </c>
      <c r="I200" s="21">
        <v>140</v>
      </c>
      <c r="J200" s="22">
        <v>13</v>
      </c>
      <c r="K200" s="38">
        <f t="shared" si="36"/>
        <v>1820</v>
      </c>
      <c r="L200" s="23">
        <v>142.5</v>
      </c>
      <c r="M200" s="24">
        <v>12</v>
      </c>
      <c r="N200" s="39">
        <f t="shared" si="37"/>
        <v>1710</v>
      </c>
      <c r="O200" s="25">
        <v>142.5</v>
      </c>
      <c r="P200" s="26">
        <v>0</v>
      </c>
      <c r="Q200" s="40">
        <f t="shared" si="38"/>
        <v>0</v>
      </c>
      <c r="R200" s="60">
        <f t="shared" si="39"/>
        <v>3530</v>
      </c>
      <c r="S200" s="5" t="s">
        <v>262</v>
      </c>
      <c r="T200" s="20" t="s">
        <v>580</v>
      </c>
      <c r="U200" s="4"/>
      <c r="V200" s="88"/>
      <c r="W200" s="4"/>
      <c r="X200" s="4"/>
      <c r="Y200" s="4"/>
    </row>
    <row r="201" spans="1:25" s="3" customFormat="1" ht="51" customHeight="1">
      <c r="A201" s="5">
        <v>139</v>
      </c>
      <c r="B201" s="43">
        <v>7</v>
      </c>
      <c r="C201" s="42">
        <f t="shared" si="35"/>
        <v>32.80952380952381</v>
      </c>
      <c r="D201" s="31" t="s">
        <v>450</v>
      </c>
      <c r="E201" s="16" t="s">
        <v>451</v>
      </c>
      <c r="F201" s="87">
        <v>105</v>
      </c>
      <c r="G201" s="19" t="s">
        <v>452</v>
      </c>
      <c r="H201" s="20" t="s">
        <v>453</v>
      </c>
      <c r="I201" s="21">
        <v>90</v>
      </c>
      <c r="J201" s="22">
        <v>13</v>
      </c>
      <c r="K201" s="38">
        <f t="shared" si="36"/>
        <v>1170</v>
      </c>
      <c r="L201" s="23">
        <v>90</v>
      </c>
      <c r="M201" s="24">
        <v>13</v>
      </c>
      <c r="N201" s="39">
        <f t="shared" si="37"/>
        <v>1170</v>
      </c>
      <c r="O201" s="25">
        <v>85</v>
      </c>
      <c r="P201" s="26">
        <v>13</v>
      </c>
      <c r="Q201" s="40">
        <f t="shared" si="38"/>
        <v>1105</v>
      </c>
      <c r="R201" s="60">
        <f t="shared" si="39"/>
        <v>3445</v>
      </c>
      <c r="S201" s="5" t="s">
        <v>262</v>
      </c>
      <c r="T201" s="20" t="s">
        <v>454</v>
      </c>
      <c r="U201" s="4"/>
      <c r="V201" s="88"/>
      <c r="W201" s="4"/>
      <c r="X201" s="4"/>
      <c r="Y201" s="4"/>
    </row>
    <row r="202" spans="1:27" s="36" customFormat="1" ht="30" customHeight="1">
      <c r="A202" s="152" t="s">
        <v>91</v>
      </c>
      <c r="B202" s="153"/>
      <c r="C202" s="154"/>
      <c r="D202" s="178" t="s">
        <v>581</v>
      </c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80"/>
      <c r="V202" s="3"/>
      <c r="W202" s="3"/>
      <c r="X202" s="3"/>
      <c r="Y202" s="3"/>
      <c r="Z202" s="3"/>
      <c r="AA202" s="3"/>
    </row>
    <row r="203" spans="1:27" s="4" customFormat="1" ht="27.75" customHeight="1">
      <c r="A203" s="155" t="s">
        <v>1</v>
      </c>
      <c r="B203" s="160" t="s">
        <v>2</v>
      </c>
      <c r="C203" s="160" t="s">
        <v>9</v>
      </c>
      <c r="D203" s="150" t="s">
        <v>0</v>
      </c>
      <c r="E203" s="160" t="s">
        <v>10</v>
      </c>
      <c r="F203" s="150" t="s">
        <v>8</v>
      </c>
      <c r="G203" s="160" t="s">
        <v>12</v>
      </c>
      <c r="H203" s="150" t="s">
        <v>96</v>
      </c>
      <c r="I203" s="189" t="s">
        <v>13</v>
      </c>
      <c r="J203" s="158"/>
      <c r="K203" s="159"/>
      <c r="L203" s="157" t="s">
        <v>14</v>
      </c>
      <c r="M203" s="158"/>
      <c r="N203" s="159"/>
      <c r="O203" s="188" t="s">
        <v>15</v>
      </c>
      <c r="P203" s="158"/>
      <c r="Q203" s="159"/>
      <c r="R203" s="194" t="s">
        <v>11</v>
      </c>
      <c r="S203" s="186" t="s">
        <v>27</v>
      </c>
      <c r="T203" s="186" t="s">
        <v>17</v>
      </c>
      <c r="V203" s="3"/>
      <c r="W203" s="3"/>
      <c r="X203" s="3"/>
      <c r="Y203" s="3"/>
      <c r="Z203" s="3"/>
      <c r="AA203" s="3"/>
    </row>
    <row r="204" spans="1:22" s="3" customFormat="1" ht="30" customHeight="1">
      <c r="A204" s="156"/>
      <c r="B204" s="161"/>
      <c r="C204" s="161"/>
      <c r="D204" s="151"/>
      <c r="E204" s="161"/>
      <c r="F204" s="151"/>
      <c r="G204" s="161"/>
      <c r="H204" s="151"/>
      <c r="I204" s="11" t="s">
        <v>3</v>
      </c>
      <c r="J204" s="11" t="s">
        <v>26</v>
      </c>
      <c r="K204" s="11" t="s">
        <v>4</v>
      </c>
      <c r="L204" s="12" t="s">
        <v>3</v>
      </c>
      <c r="M204" s="12" t="s">
        <v>26</v>
      </c>
      <c r="N204" s="12" t="s">
        <v>4</v>
      </c>
      <c r="O204" s="13" t="s">
        <v>3</v>
      </c>
      <c r="P204" s="13" t="s">
        <v>26</v>
      </c>
      <c r="Q204" s="13" t="s">
        <v>4</v>
      </c>
      <c r="R204" s="195"/>
      <c r="S204" s="187"/>
      <c r="T204" s="187"/>
      <c r="U204" s="4"/>
      <c r="V204" s="36"/>
    </row>
    <row r="205" spans="1:25" s="3" customFormat="1" ht="51" customHeight="1">
      <c r="A205" s="5">
        <v>140</v>
      </c>
      <c r="B205" s="43">
        <v>1</v>
      </c>
      <c r="C205" s="42">
        <f>SUM(R205/F205)</f>
        <v>60.72048611111111</v>
      </c>
      <c r="D205" s="31" t="s">
        <v>582</v>
      </c>
      <c r="E205" s="16" t="s">
        <v>583</v>
      </c>
      <c r="F205" s="87">
        <v>115.2</v>
      </c>
      <c r="G205" s="19" t="s">
        <v>584</v>
      </c>
      <c r="H205" s="20" t="s">
        <v>115</v>
      </c>
      <c r="I205" s="21">
        <v>180</v>
      </c>
      <c r="J205" s="22">
        <v>13</v>
      </c>
      <c r="K205" s="38">
        <f>SUM(I205*J205)</f>
        <v>2340</v>
      </c>
      <c r="L205" s="23">
        <v>185</v>
      </c>
      <c r="M205" s="24">
        <v>13</v>
      </c>
      <c r="N205" s="39">
        <f>SUM(L205*M205)</f>
        <v>2405</v>
      </c>
      <c r="O205" s="25">
        <v>187.5</v>
      </c>
      <c r="P205" s="26">
        <v>12</v>
      </c>
      <c r="Q205" s="40">
        <f>SUM(O205*P205)</f>
        <v>2250</v>
      </c>
      <c r="R205" s="60">
        <f>SUM(K205+N205+Q205)</f>
        <v>6995</v>
      </c>
      <c r="S205" s="5" t="s">
        <v>267</v>
      </c>
      <c r="T205" s="20" t="s">
        <v>40</v>
      </c>
      <c r="U205" s="4"/>
      <c r="V205" s="88"/>
      <c r="W205" s="4"/>
      <c r="X205" s="4"/>
      <c r="Y205" s="4"/>
    </row>
    <row r="206" spans="1:25" s="3" customFormat="1" ht="51" customHeight="1">
      <c r="A206" s="5">
        <v>141</v>
      </c>
      <c r="B206" s="43">
        <v>2</v>
      </c>
      <c r="C206" s="42">
        <f>SUM(R206/F206)</f>
        <v>43.699910952804984</v>
      </c>
      <c r="D206" s="31" t="s">
        <v>426</v>
      </c>
      <c r="E206" s="16" t="s">
        <v>427</v>
      </c>
      <c r="F206" s="87">
        <v>112.3</v>
      </c>
      <c r="G206" s="19" t="s">
        <v>428</v>
      </c>
      <c r="H206" s="20" t="s">
        <v>429</v>
      </c>
      <c r="I206" s="21">
        <v>130</v>
      </c>
      <c r="J206" s="22">
        <v>13</v>
      </c>
      <c r="K206" s="38">
        <f>SUM(I206*J206)</f>
        <v>1690</v>
      </c>
      <c r="L206" s="23">
        <v>130</v>
      </c>
      <c r="M206" s="24">
        <v>12</v>
      </c>
      <c r="N206" s="39">
        <f>SUM(L206*M206)</f>
        <v>1560</v>
      </c>
      <c r="O206" s="25">
        <v>127.5</v>
      </c>
      <c r="P206" s="26">
        <v>13</v>
      </c>
      <c r="Q206" s="40">
        <f>SUM(O206*P206)</f>
        <v>1657.5</v>
      </c>
      <c r="R206" s="60">
        <f>SUM(K206+N206+Q206)</f>
        <v>4907.5</v>
      </c>
      <c r="S206" s="5" t="s">
        <v>261</v>
      </c>
      <c r="T206" s="20" t="s">
        <v>430</v>
      </c>
      <c r="U206" s="4"/>
      <c r="V206" s="88"/>
      <c r="W206" s="4"/>
      <c r="X206" s="4"/>
      <c r="Y206" s="4"/>
    </row>
    <row r="207" spans="1:25" s="3" customFormat="1" ht="51" customHeight="1">
      <c r="A207" s="5">
        <v>142</v>
      </c>
      <c r="B207" s="43">
        <v>3</v>
      </c>
      <c r="C207" s="42">
        <f>SUM(R207/F207)</f>
        <v>36.5625</v>
      </c>
      <c r="D207" s="31" t="s">
        <v>447</v>
      </c>
      <c r="E207" s="16" t="s">
        <v>448</v>
      </c>
      <c r="F207" s="87">
        <v>112</v>
      </c>
      <c r="G207" s="19" t="s">
        <v>449</v>
      </c>
      <c r="H207" s="20" t="s">
        <v>382</v>
      </c>
      <c r="I207" s="21">
        <v>105</v>
      </c>
      <c r="J207" s="22">
        <v>13</v>
      </c>
      <c r="K207" s="38">
        <f>SUM(I207*J207)</f>
        <v>1365</v>
      </c>
      <c r="L207" s="23">
        <v>105</v>
      </c>
      <c r="M207" s="24">
        <v>13</v>
      </c>
      <c r="N207" s="39">
        <f>SUM(L207*M207)</f>
        <v>1365</v>
      </c>
      <c r="O207" s="25">
        <v>105</v>
      </c>
      <c r="P207" s="26">
        <v>13</v>
      </c>
      <c r="Q207" s="40">
        <f>SUM(O207*P207)</f>
        <v>1365</v>
      </c>
      <c r="R207" s="60">
        <f>SUM(K207+N207+Q207)</f>
        <v>4095</v>
      </c>
      <c r="S207" s="5" t="s">
        <v>260</v>
      </c>
      <c r="T207" s="20" t="s">
        <v>35</v>
      </c>
      <c r="U207" s="4"/>
      <c r="V207" s="88"/>
      <c r="W207" s="4"/>
      <c r="X207" s="4"/>
      <c r="Y207" s="4"/>
    </row>
    <row r="208" spans="1:27" s="36" customFormat="1" ht="30" customHeight="1">
      <c r="A208" s="152" t="s">
        <v>91</v>
      </c>
      <c r="B208" s="153"/>
      <c r="C208" s="154"/>
      <c r="D208" s="178" t="s">
        <v>585</v>
      </c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80"/>
      <c r="V208" s="3"/>
      <c r="W208" s="3"/>
      <c r="X208" s="3"/>
      <c r="Y208" s="3"/>
      <c r="Z208" s="3"/>
      <c r="AA208" s="3"/>
    </row>
    <row r="209" spans="1:27" s="4" customFormat="1" ht="27.75" customHeight="1">
      <c r="A209" s="155" t="s">
        <v>1</v>
      </c>
      <c r="B209" s="160" t="s">
        <v>2</v>
      </c>
      <c r="C209" s="160" t="s">
        <v>9</v>
      </c>
      <c r="D209" s="150" t="s">
        <v>0</v>
      </c>
      <c r="E209" s="160" t="s">
        <v>10</v>
      </c>
      <c r="F209" s="150" t="s">
        <v>8</v>
      </c>
      <c r="G209" s="160" t="s">
        <v>12</v>
      </c>
      <c r="H209" s="150" t="s">
        <v>96</v>
      </c>
      <c r="I209" s="189" t="s">
        <v>13</v>
      </c>
      <c r="J209" s="158"/>
      <c r="K209" s="159"/>
      <c r="L209" s="157" t="s">
        <v>14</v>
      </c>
      <c r="M209" s="158"/>
      <c r="N209" s="159"/>
      <c r="O209" s="188" t="s">
        <v>15</v>
      </c>
      <c r="P209" s="158"/>
      <c r="Q209" s="159"/>
      <c r="R209" s="194" t="s">
        <v>11</v>
      </c>
      <c r="S209" s="186" t="s">
        <v>27</v>
      </c>
      <c r="T209" s="186" t="s">
        <v>17</v>
      </c>
      <c r="V209" s="3"/>
      <c r="W209" s="3"/>
      <c r="X209" s="3"/>
      <c r="Y209" s="3"/>
      <c r="Z209" s="3"/>
      <c r="AA209" s="3"/>
    </row>
    <row r="210" spans="1:22" s="3" customFormat="1" ht="30" customHeight="1">
      <c r="A210" s="156"/>
      <c r="B210" s="161"/>
      <c r="C210" s="161"/>
      <c r="D210" s="151"/>
      <c r="E210" s="161"/>
      <c r="F210" s="151"/>
      <c r="G210" s="161"/>
      <c r="H210" s="151"/>
      <c r="I210" s="11" t="s">
        <v>3</v>
      </c>
      <c r="J210" s="11" t="s">
        <v>26</v>
      </c>
      <c r="K210" s="11" t="s">
        <v>4</v>
      </c>
      <c r="L210" s="12" t="s">
        <v>3</v>
      </c>
      <c r="M210" s="12" t="s">
        <v>26</v>
      </c>
      <c r="N210" s="12" t="s">
        <v>4</v>
      </c>
      <c r="O210" s="13" t="s">
        <v>3</v>
      </c>
      <c r="P210" s="13" t="s">
        <v>26</v>
      </c>
      <c r="Q210" s="13" t="s">
        <v>4</v>
      </c>
      <c r="R210" s="195"/>
      <c r="S210" s="187"/>
      <c r="T210" s="187"/>
      <c r="U210" s="4"/>
      <c r="V210" s="36"/>
    </row>
    <row r="211" spans="1:25" s="3" customFormat="1" ht="51" customHeight="1">
      <c r="A211" s="5">
        <v>143</v>
      </c>
      <c r="B211" s="43">
        <v>1</v>
      </c>
      <c r="C211" s="42">
        <f>SUM(R211/F211)</f>
        <v>40.08104298801973</v>
      </c>
      <c r="D211" s="31" t="s">
        <v>442</v>
      </c>
      <c r="E211" s="16" t="s">
        <v>443</v>
      </c>
      <c r="F211" s="87">
        <v>141.9</v>
      </c>
      <c r="G211" s="19" t="s">
        <v>444</v>
      </c>
      <c r="H211" s="20" t="s">
        <v>445</v>
      </c>
      <c r="I211" s="21">
        <v>150</v>
      </c>
      <c r="J211" s="22">
        <v>13</v>
      </c>
      <c r="K211" s="38">
        <f>SUM(I211*J211)</f>
        <v>1950</v>
      </c>
      <c r="L211" s="23">
        <v>145</v>
      </c>
      <c r="M211" s="24">
        <v>13</v>
      </c>
      <c r="N211" s="39">
        <f>SUM(L211*M211)</f>
        <v>1885</v>
      </c>
      <c r="O211" s="25">
        <v>142.5</v>
      </c>
      <c r="P211" s="26">
        <v>13</v>
      </c>
      <c r="Q211" s="40">
        <f>SUM(O211*P211)</f>
        <v>1852.5</v>
      </c>
      <c r="R211" s="60">
        <f>SUM(K211+N211+Q211)</f>
        <v>5687.5</v>
      </c>
      <c r="S211" s="5" t="s">
        <v>271</v>
      </c>
      <c r="T211" s="20" t="s">
        <v>446</v>
      </c>
      <c r="U211" s="4"/>
      <c r="V211" s="88"/>
      <c r="W211" s="4"/>
      <c r="X211" s="4"/>
      <c r="Y211" s="4"/>
    </row>
    <row r="212" spans="1:25" s="3" customFormat="1" ht="51" customHeight="1">
      <c r="A212" s="5">
        <v>144</v>
      </c>
      <c r="B212" s="43">
        <v>2</v>
      </c>
      <c r="C212" s="42">
        <f>SUM(R212/F212)</f>
        <v>42.679245283018865</v>
      </c>
      <c r="D212" s="31" t="s">
        <v>586</v>
      </c>
      <c r="E212" s="16" t="s">
        <v>587</v>
      </c>
      <c r="F212" s="87">
        <v>132.5</v>
      </c>
      <c r="G212" s="19" t="s">
        <v>6</v>
      </c>
      <c r="H212" s="20" t="s">
        <v>588</v>
      </c>
      <c r="I212" s="21">
        <v>145</v>
      </c>
      <c r="J212" s="22">
        <v>13</v>
      </c>
      <c r="K212" s="38">
        <f>SUM(I212*J212)</f>
        <v>1885</v>
      </c>
      <c r="L212" s="23">
        <v>145</v>
      </c>
      <c r="M212" s="24">
        <v>13</v>
      </c>
      <c r="N212" s="39">
        <f>SUM(L212*M212)</f>
        <v>1885</v>
      </c>
      <c r="O212" s="25">
        <v>145</v>
      </c>
      <c r="P212" s="26">
        <v>13</v>
      </c>
      <c r="Q212" s="40">
        <f>SUM(O212*P212)</f>
        <v>1885</v>
      </c>
      <c r="R212" s="60">
        <f>SUM(K212+N212+Q212)</f>
        <v>5655</v>
      </c>
      <c r="S212" s="5" t="s">
        <v>271</v>
      </c>
      <c r="T212" s="20" t="s">
        <v>24</v>
      </c>
      <c r="U212" s="4"/>
      <c r="V212" s="88"/>
      <c r="W212" s="4"/>
      <c r="X212" s="4"/>
      <c r="Y212" s="4"/>
    </row>
    <row r="213" spans="1:21" s="1" customFormat="1" ht="36" customHeight="1">
      <c r="A213" s="196" t="s">
        <v>18</v>
      </c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4"/>
      <c r="M213" s="14"/>
      <c r="N213" s="14"/>
      <c r="U213" s="3"/>
    </row>
    <row r="214" spans="1:21" s="1" customFormat="1" ht="30" customHeight="1">
      <c r="A214" s="146" t="s">
        <v>34</v>
      </c>
      <c r="B214" s="148"/>
      <c r="C214" s="148"/>
      <c r="D214" s="147"/>
      <c r="E214" s="18" t="s">
        <v>37</v>
      </c>
      <c r="F214" s="149" t="s">
        <v>35</v>
      </c>
      <c r="G214" s="145"/>
      <c r="H214" s="144" t="s">
        <v>5</v>
      </c>
      <c r="I214" s="145"/>
      <c r="J214" s="146" t="s">
        <v>73</v>
      </c>
      <c r="K214" s="147"/>
      <c r="L214" s="15"/>
      <c r="O214" s="15"/>
      <c r="P214" s="15"/>
      <c r="U214" s="3"/>
    </row>
    <row r="215" spans="1:21" s="1" customFormat="1" ht="30" customHeight="1">
      <c r="A215" s="146" t="s">
        <v>76</v>
      </c>
      <c r="B215" s="148"/>
      <c r="C215" s="148"/>
      <c r="D215" s="147"/>
      <c r="E215" s="18" t="s">
        <v>32</v>
      </c>
      <c r="F215" s="149" t="s">
        <v>38</v>
      </c>
      <c r="G215" s="145"/>
      <c r="H215" s="144" t="s">
        <v>23</v>
      </c>
      <c r="I215" s="145"/>
      <c r="J215" s="146" t="s">
        <v>36</v>
      </c>
      <c r="K215" s="147"/>
      <c r="L215" s="15"/>
      <c r="O215" s="15"/>
      <c r="P215" s="15"/>
      <c r="U215" s="3"/>
    </row>
    <row r="216" spans="1:21" s="1" customFormat="1" ht="30" customHeight="1">
      <c r="A216" s="146" t="s">
        <v>19</v>
      </c>
      <c r="B216" s="148"/>
      <c r="C216" s="148"/>
      <c r="D216" s="147"/>
      <c r="E216" s="18" t="s">
        <v>20</v>
      </c>
      <c r="F216" s="149" t="s">
        <v>21</v>
      </c>
      <c r="G216" s="145"/>
      <c r="H216" s="144" t="s">
        <v>5</v>
      </c>
      <c r="I216" s="145"/>
      <c r="J216" s="146" t="s">
        <v>22</v>
      </c>
      <c r="K216" s="147"/>
      <c r="L216" s="15"/>
      <c r="O216" s="15"/>
      <c r="P216" s="15"/>
      <c r="U216" s="3"/>
    </row>
    <row r="217" spans="1:16" s="1" customFormat="1" ht="30" customHeight="1">
      <c r="A217" s="146" t="s">
        <v>146</v>
      </c>
      <c r="B217" s="148"/>
      <c r="C217" s="148"/>
      <c r="D217" s="147"/>
      <c r="E217" s="18" t="s">
        <v>6</v>
      </c>
      <c r="F217" s="149" t="s">
        <v>7</v>
      </c>
      <c r="G217" s="145"/>
      <c r="H217" s="144" t="s">
        <v>23</v>
      </c>
      <c r="I217" s="145"/>
      <c r="J217" s="146" t="s">
        <v>22</v>
      </c>
      <c r="K217" s="147"/>
      <c r="L217" s="15"/>
      <c r="O217" s="15"/>
      <c r="P217" s="15"/>
    </row>
    <row r="218" spans="1:16" s="1" customFormat="1" ht="30" customHeight="1">
      <c r="A218" s="146" t="s">
        <v>146</v>
      </c>
      <c r="B218" s="148"/>
      <c r="C218" s="148"/>
      <c r="D218" s="147"/>
      <c r="E218" s="18" t="s">
        <v>45</v>
      </c>
      <c r="F218" s="149" t="s">
        <v>24</v>
      </c>
      <c r="G218" s="145"/>
      <c r="H218" s="144" t="s">
        <v>23</v>
      </c>
      <c r="I218" s="145"/>
      <c r="J218" s="146" t="s">
        <v>22</v>
      </c>
      <c r="K218" s="147"/>
      <c r="L218" s="15"/>
      <c r="O218" s="15"/>
      <c r="P218" s="15"/>
    </row>
    <row r="219" spans="1:16" s="1" customFormat="1" ht="30" customHeight="1">
      <c r="A219" s="146" t="s">
        <v>146</v>
      </c>
      <c r="B219" s="148"/>
      <c r="C219" s="148"/>
      <c r="D219" s="147"/>
      <c r="E219" s="18" t="s">
        <v>258</v>
      </c>
      <c r="F219" s="149" t="s">
        <v>135</v>
      </c>
      <c r="G219" s="145"/>
      <c r="H219" s="144" t="s">
        <v>23</v>
      </c>
      <c r="I219" s="145"/>
      <c r="J219" s="146" t="s">
        <v>73</v>
      </c>
      <c r="K219" s="147"/>
      <c r="L219" s="15"/>
      <c r="O219" s="15"/>
      <c r="P219" s="15"/>
    </row>
    <row r="220" spans="1:16" s="1" customFormat="1" ht="30" customHeight="1">
      <c r="A220" s="146" t="s">
        <v>146</v>
      </c>
      <c r="B220" s="148"/>
      <c r="C220" s="148"/>
      <c r="D220" s="147"/>
      <c r="E220" s="18" t="s">
        <v>39</v>
      </c>
      <c r="F220" s="149" t="s">
        <v>40</v>
      </c>
      <c r="G220" s="145"/>
      <c r="H220" s="144" t="s">
        <v>44</v>
      </c>
      <c r="I220" s="145"/>
      <c r="J220" s="146" t="s">
        <v>22</v>
      </c>
      <c r="K220" s="147"/>
      <c r="L220" s="15"/>
      <c r="O220" s="15"/>
      <c r="P220" s="15"/>
    </row>
    <row r="221" spans="1:16" s="1" customFormat="1" ht="30" customHeight="1">
      <c r="A221" s="146" t="s">
        <v>146</v>
      </c>
      <c r="B221" s="148"/>
      <c r="C221" s="148"/>
      <c r="D221" s="147"/>
      <c r="E221" s="18" t="s">
        <v>147</v>
      </c>
      <c r="F221" s="149" t="s">
        <v>254</v>
      </c>
      <c r="G221" s="145"/>
      <c r="H221" s="144" t="s">
        <v>142</v>
      </c>
      <c r="I221" s="145"/>
      <c r="J221" s="146" t="s">
        <v>70</v>
      </c>
      <c r="K221" s="147"/>
      <c r="L221" s="15"/>
      <c r="O221" s="15"/>
      <c r="P221" s="15"/>
    </row>
    <row r="222" spans="1:16" s="1" customFormat="1" ht="30" customHeight="1">
      <c r="A222" s="146" t="s">
        <v>146</v>
      </c>
      <c r="B222" s="148"/>
      <c r="C222" s="148"/>
      <c r="D222" s="147"/>
      <c r="E222" s="18" t="s">
        <v>140</v>
      </c>
      <c r="F222" s="149" t="s">
        <v>141</v>
      </c>
      <c r="G222" s="145"/>
      <c r="H222" s="144" t="s">
        <v>142</v>
      </c>
      <c r="I222" s="145"/>
      <c r="J222" s="146" t="s">
        <v>73</v>
      </c>
      <c r="K222" s="147"/>
      <c r="L222" s="15"/>
      <c r="O222" s="15"/>
      <c r="P222" s="15"/>
    </row>
    <row r="223" spans="1:16" s="1" customFormat="1" ht="30" customHeight="1">
      <c r="A223" s="146" t="s">
        <v>146</v>
      </c>
      <c r="B223" s="148"/>
      <c r="C223" s="148"/>
      <c r="D223" s="147"/>
      <c r="E223" s="18" t="s">
        <v>133</v>
      </c>
      <c r="F223" s="149" t="s">
        <v>143</v>
      </c>
      <c r="G223" s="145"/>
      <c r="H223" s="144" t="s">
        <v>5</v>
      </c>
      <c r="I223" s="145"/>
      <c r="J223" s="146" t="s">
        <v>73</v>
      </c>
      <c r="K223" s="147"/>
      <c r="L223" s="15"/>
      <c r="O223" s="15"/>
      <c r="P223" s="15"/>
    </row>
    <row r="224" spans="1:16" s="1" customFormat="1" ht="30" customHeight="1">
      <c r="A224" s="146" t="s">
        <v>275</v>
      </c>
      <c r="B224" s="148"/>
      <c r="C224" s="148"/>
      <c r="D224" s="147"/>
      <c r="E224" s="18" t="s">
        <v>20</v>
      </c>
      <c r="F224" s="149" t="s">
        <v>21</v>
      </c>
      <c r="G224" s="145"/>
      <c r="H224" s="144" t="s">
        <v>5</v>
      </c>
      <c r="I224" s="145"/>
      <c r="J224" s="146" t="s">
        <v>22</v>
      </c>
      <c r="K224" s="147"/>
      <c r="L224" s="15"/>
      <c r="O224" s="15"/>
      <c r="P224" s="15"/>
    </row>
    <row r="225" spans="1:16" s="1" customFormat="1" ht="30" customHeight="1">
      <c r="A225" s="146" t="s">
        <v>274</v>
      </c>
      <c r="B225" s="148"/>
      <c r="C225" s="148"/>
      <c r="D225" s="147"/>
      <c r="E225" s="18"/>
      <c r="F225" s="149" t="s">
        <v>277</v>
      </c>
      <c r="G225" s="145"/>
      <c r="H225" s="144" t="s">
        <v>23</v>
      </c>
      <c r="I225" s="145"/>
      <c r="J225" s="146" t="s">
        <v>256</v>
      </c>
      <c r="K225" s="147"/>
      <c r="L225" s="15"/>
      <c r="O225" s="15"/>
      <c r="P225" s="15"/>
    </row>
    <row r="226" spans="1:25" s="1" customFormat="1" ht="30" customHeight="1">
      <c r="A226" s="146" t="s">
        <v>273</v>
      </c>
      <c r="B226" s="148"/>
      <c r="C226" s="148"/>
      <c r="D226" s="147"/>
      <c r="E226" s="18" t="s">
        <v>107</v>
      </c>
      <c r="F226" s="149" t="s">
        <v>144</v>
      </c>
      <c r="G226" s="145"/>
      <c r="H226" s="144" t="s">
        <v>5</v>
      </c>
      <c r="I226" s="145"/>
      <c r="J226" s="146" t="s">
        <v>256</v>
      </c>
      <c r="K226" s="147"/>
      <c r="L226" s="15"/>
      <c r="O226" s="15"/>
      <c r="P226" s="15"/>
      <c r="V226" s="8"/>
      <c r="W226" s="8"/>
      <c r="X226" s="8"/>
      <c r="Y226" s="8"/>
    </row>
    <row r="227" spans="1:21" s="8" customFormat="1" ht="30" customHeight="1">
      <c r="A227" s="146" t="s">
        <v>25</v>
      </c>
      <c r="B227" s="148"/>
      <c r="C227" s="148"/>
      <c r="D227" s="147"/>
      <c r="E227" s="18" t="s">
        <v>276</v>
      </c>
      <c r="F227" s="149" t="s">
        <v>255</v>
      </c>
      <c r="G227" s="145"/>
      <c r="H227" s="144" t="s">
        <v>5</v>
      </c>
      <c r="I227" s="145"/>
      <c r="J227" s="146" t="s">
        <v>257</v>
      </c>
      <c r="K227" s="147"/>
      <c r="L227" s="15"/>
      <c r="M227" s="1"/>
      <c r="N227" s="1"/>
      <c r="O227" s="15"/>
      <c r="P227" s="15"/>
      <c r="Q227" s="1"/>
      <c r="R227" s="1"/>
      <c r="S227" s="1"/>
      <c r="T227" s="1"/>
      <c r="U227" s="1"/>
    </row>
    <row r="228" spans="1:21" s="8" customFormat="1" ht="30" customHeight="1">
      <c r="A228" s="146" t="s">
        <v>25</v>
      </c>
      <c r="B228" s="148"/>
      <c r="C228" s="148"/>
      <c r="D228" s="147"/>
      <c r="E228" s="18" t="s">
        <v>130</v>
      </c>
      <c r="F228" s="149" t="s">
        <v>272</v>
      </c>
      <c r="G228" s="145"/>
      <c r="H228" s="144" t="s">
        <v>5</v>
      </c>
      <c r="I228" s="145"/>
      <c r="J228" s="146" t="s">
        <v>257</v>
      </c>
      <c r="K228" s="147"/>
      <c r="L228" s="15"/>
      <c r="M228" s="1"/>
      <c r="N228" s="1"/>
      <c r="O228" s="15"/>
      <c r="P228" s="15"/>
      <c r="Q228" s="1"/>
      <c r="R228" s="1"/>
      <c r="S228" s="1"/>
      <c r="T228" s="1"/>
      <c r="U228" s="1"/>
    </row>
    <row r="229" spans="1:27" s="4" customFormat="1" ht="27.75" customHeight="1">
      <c r="A229" s="146" t="s">
        <v>278</v>
      </c>
      <c r="B229" s="148"/>
      <c r="C229" s="148"/>
      <c r="D229" s="147"/>
      <c r="E229" s="18" t="s">
        <v>72</v>
      </c>
      <c r="F229" s="149" t="s">
        <v>71</v>
      </c>
      <c r="G229" s="145"/>
      <c r="H229" s="144" t="s">
        <v>5</v>
      </c>
      <c r="I229" s="145"/>
      <c r="J229" s="146" t="s">
        <v>70</v>
      </c>
      <c r="K229" s="147"/>
      <c r="L229" s="15"/>
      <c r="M229" s="1"/>
      <c r="N229" s="1"/>
      <c r="O229" s="15"/>
      <c r="P229" s="15"/>
      <c r="Q229" s="1"/>
      <c r="R229" s="1"/>
      <c r="S229" s="1"/>
      <c r="T229" s="1"/>
      <c r="V229" s="1"/>
      <c r="W229" s="3"/>
      <c r="X229" s="3"/>
      <c r="Y229" s="3"/>
      <c r="Z229" s="36"/>
      <c r="AA229" s="36"/>
    </row>
    <row r="230" spans="1:27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V230" s="3"/>
      <c r="W230" s="3"/>
      <c r="X230" s="3"/>
      <c r="Y230" s="3"/>
      <c r="Z230" s="3"/>
      <c r="AA230" s="3"/>
    </row>
    <row r="231" spans="23:27" ht="15">
      <c r="W231" s="3"/>
      <c r="X231" s="3"/>
      <c r="Y231" s="3"/>
      <c r="Z231" s="3"/>
      <c r="AA231" s="3"/>
    </row>
    <row r="232" spans="23:27" ht="15" customHeight="1">
      <c r="W232" s="3"/>
      <c r="X232" s="3"/>
      <c r="Y232" s="3"/>
      <c r="Z232" s="3"/>
      <c r="AA232" s="3"/>
    </row>
    <row r="233" spans="23:27" ht="15">
      <c r="W233" s="3"/>
      <c r="X233" s="3"/>
      <c r="Y233" s="3"/>
      <c r="Z233" s="3"/>
      <c r="AA233" s="3"/>
    </row>
    <row r="234" spans="23:27" ht="15" customHeight="1">
      <c r="W234" s="3"/>
      <c r="X234" s="3"/>
      <c r="Y234" s="3"/>
      <c r="Z234" s="3"/>
      <c r="AA234" s="3"/>
    </row>
    <row r="235" spans="23:27" ht="15" customHeight="1">
      <c r="W235" s="3"/>
      <c r="X235" s="3"/>
      <c r="Y235" s="3"/>
      <c r="Z235" s="3"/>
      <c r="AA235" s="3"/>
    </row>
    <row r="236" spans="23:27" ht="15" customHeight="1">
      <c r="W236" s="3"/>
      <c r="X236" s="3"/>
      <c r="Y236" s="3"/>
      <c r="Z236" s="3"/>
      <c r="AA236" s="3"/>
    </row>
    <row r="237" spans="23:27" ht="15" customHeight="1">
      <c r="W237" s="3"/>
      <c r="X237" s="3"/>
      <c r="Y237" s="3"/>
      <c r="Z237" s="3"/>
      <c r="AA237" s="3"/>
    </row>
    <row r="238" spans="1:27" ht="1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W238" s="3"/>
      <c r="X238" s="3"/>
      <c r="Y238" s="3"/>
      <c r="Z238" s="3"/>
      <c r="AA238" s="3"/>
    </row>
    <row r="239" spans="23:27" ht="15" customHeight="1">
      <c r="W239" s="3"/>
      <c r="X239" s="3"/>
      <c r="Y239" s="3"/>
      <c r="Z239" s="3"/>
      <c r="AA239" s="3"/>
    </row>
    <row r="240" spans="1:27" ht="1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W240" s="3"/>
      <c r="X240" s="3"/>
      <c r="Y240" s="3"/>
      <c r="Z240" s="3"/>
      <c r="AA240" s="3"/>
    </row>
    <row r="241" spans="1:27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W241" s="3"/>
      <c r="X241" s="3"/>
      <c r="Y241" s="3"/>
      <c r="Z241" s="3"/>
      <c r="AA241" s="3"/>
    </row>
    <row r="242" spans="1:20" ht="1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 ht="1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 ht="1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 ht="1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 ht="1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 ht="1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 ht="1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 ht="1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 ht="1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 ht="1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 ht="1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 ht="1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 ht="1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 ht="1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 ht="1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 ht="1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 ht="1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 ht="1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 ht="1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 ht="1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 ht="1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 ht="1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ht="15" customHeight="1"/>
    <row r="269" ht="15" customHeight="1"/>
    <row r="270" spans="1:20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</sheetData>
  <sheetProtection/>
  <mergeCells count="534">
    <mergeCell ref="F59:F60"/>
    <mergeCell ref="G59:G60"/>
    <mergeCell ref="H59:H60"/>
    <mergeCell ref="I59:K59"/>
    <mergeCell ref="L59:N59"/>
    <mergeCell ref="O59:Q59"/>
    <mergeCell ref="A58:C58"/>
    <mergeCell ref="D58:T58"/>
    <mergeCell ref="A59:A60"/>
    <mergeCell ref="B59:B60"/>
    <mergeCell ref="C59:C60"/>
    <mergeCell ref="D59:D60"/>
    <mergeCell ref="E59:E60"/>
    <mergeCell ref="R59:R60"/>
    <mergeCell ref="S59:S60"/>
    <mergeCell ref="T59:T60"/>
    <mergeCell ref="I64:K64"/>
    <mergeCell ref="L64:N64"/>
    <mergeCell ref="O64:Q64"/>
    <mergeCell ref="R64:R65"/>
    <mergeCell ref="S64:S65"/>
    <mergeCell ref="T64:T65"/>
    <mergeCell ref="A63:C63"/>
    <mergeCell ref="D63:T63"/>
    <mergeCell ref="A64:A65"/>
    <mergeCell ref="B64:B65"/>
    <mergeCell ref="C64:C65"/>
    <mergeCell ref="D64:D65"/>
    <mergeCell ref="E64:E65"/>
    <mergeCell ref="F64:F65"/>
    <mergeCell ref="G64:G65"/>
    <mergeCell ref="H64:H65"/>
    <mergeCell ref="I50:K50"/>
    <mergeCell ref="L50:N50"/>
    <mergeCell ref="O50:Q50"/>
    <mergeCell ref="R50:R51"/>
    <mergeCell ref="S50:S51"/>
    <mergeCell ref="T50:T51"/>
    <mergeCell ref="A49:C49"/>
    <mergeCell ref="D49:T49"/>
    <mergeCell ref="A50:A51"/>
    <mergeCell ref="B50:B51"/>
    <mergeCell ref="C50:C51"/>
    <mergeCell ref="D50:D51"/>
    <mergeCell ref="E50:E51"/>
    <mergeCell ref="F50:F51"/>
    <mergeCell ref="G50:G51"/>
    <mergeCell ref="H50:H51"/>
    <mergeCell ref="I77:K77"/>
    <mergeCell ref="L77:N77"/>
    <mergeCell ref="O77:Q77"/>
    <mergeCell ref="R77:R78"/>
    <mergeCell ref="S77:S78"/>
    <mergeCell ref="T77:T78"/>
    <mergeCell ref="A76:C76"/>
    <mergeCell ref="D76:T76"/>
    <mergeCell ref="A77:A78"/>
    <mergeCell ref="B77:B78"/>
    <mergeCell ref="C77:C78"/>
    <mergeCell ref="D77:D78"/>
    <mergeCell ref="E77:E78"/>
    <mergeCell ref="F77:F78"/>
    <mergeCell ref="G77:G78"/>
    <mergeCell ref="H77:H78"/>
    <mergeCell ref="S69:S70"/>
    <mergeCell ref="T69:T70"/>
    <mergeCell ref="H69:H70"/>
    <mergeCell ref="I69:K69"/>
    <mergeCell ref="L69:N69"/>
    <mergeCell ref="O69:Q69"/>
    <mergeCell ref="R69:R70"/>
    <mergeCell ref="A1:T1"/>
    <mergeCell ref="A2:T2"/>
    <mergeCell ref="A3:T3"/>
    <mergeCell ref="A4:T4"/>
    <mergeCell ref="A5:T5"/>
    <mergeCell ref="A69:A70"/>
    <mergeCell ref="B69:B70"/>
    <mergeCell ref="C69:C70"/>
    <mergeCell ref="D69:D70"/>
    <mergeCell ref="E69:E70"/>
    <mergeCell ref="A6:C6"/>
    <mergeCell ref="D6:T6"/>
    <mergeCell ref="A7:A8"/>
    <mergeCell ref="B7:B8"/>
    <mergeCell ref="C7:C8"/>
    <mergeCell ref="D7:D8"/>
    <mergeCell ref="I7:K7"/>
    <mergeCell ref="L7:N7"/>
    <mergeCell ref="S7:S8"/>
    <mergeCell ref="T7:T8"/>
    <mergeCell ref="O7:Q7"/>
    <mergeCell ref="R7:R8"/>
    <mergeCell ref="A14:C14"/>
    <mergeCell ref="D14:T14"/>
    <mergeCell ref="E7:E8"/>
    <mergeCell ref="F7:F8"/>
    <mergeCell ref="G7:G8"/>
    <mergeCell ref="H7:H8"/>
    <mergeCell ref="A15:A16"/>
    <mergeCell ref="B15:B16"/>
    <mergeCell ref="C15:C16"/>
    <mergeCell ref="D15:D16"/>
    <mergeCell ref="E15:E16"/>
    <mergeCell ref="F15:F16"/>
    <mergeCell ref="G15:G16"/>
    <mergeCell ref="H15:H16"/>
    <mergeCell ref="I15:K15"/>
    <mergeCell ref="L15:N15"/>
    <mergeCell ref="O15:Q15"/>
    <mergeCell ref="R15:R16"/>
    <mergeCell ref="S15:S16"/>
    <mergeCell ref="T15:T16"/>
    <mergeCell ref="A22:C22"/>
    <mergeCell ref="D22:T22"/>
    <mergeCell ref="A23:A24"/>
    <mergeCell ref="B23:B24"/>
    <mergeCell ref="C23:C24"/>
    <mergeCell ref="D23:D24"/>
    <mergeCell ref="E23:E24"/>
    <mergeCell ref="F23:F24"/>
    <mergeCell ref="G23:G24"/>
    <mergeCell ref="H23:H24"/>
    <mergeCell ref="I23:K23"/>
    <mergeCell ref="L23:N23"/>
    <mergeCell ref="O23:Q23"/>
    <mergeCell ref="R23:R24"/>
    <mergeCell ref="S23:S24"/>
    <mergeCell ref="T23:T24"/>
    <mergeCell ref="A30:C30"/>
    <mergeCell ref="D30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K31"/>
    <mergeCell ref="L31:N31"/>
    <mergeCell ref="O31:Q31"/>
    <mergeCell ref="R31:R32"/>
    <mergeCell ref="S31:S32"/>
    <mergeCell ref="T31:T32"/>
    <mergeCell ref="A39:C39"/>
    <mergeCell ref="D39:T39"/>
    <mergeCell ref="A40:A41"/>
    <mergeCell ref="B40:B41"/>
    <mergeCell ref="C40:C41"/>
    <mergeCell ref="D40:D41"/>
    <mergeCell ref="E40:E41"/>
    <mergeCell ref="F40:F41"/>
    <mergeCell ref="G40:G41"/>
    <mergeCell ref="H40:H41"/>
    <mergeCell ref="I40:K40"/>
    <mergeCell ref="L40:N40"/>
    <mergeCell ref="O40:Q40"/>
    <mergeCell ref="R40:R41"/>
    <mergeCell ref="S40:S41"/>
    <mergeCell ref="T40:T41"/>
    <mergeCell ref="A44:C44"/>
    <mergeCell ref="D44:T44"/>
    <mergeCell ref="A45:A46"/>
    <mergeCell ref="B45:B46"/>
    <mergeCell ref="C45:C46"/>
    <mergeCell ref="D45:D46"/>
    <mergeCell ref="E45:E46"/>
    <mergeCell ref="F45:F46"/>
    <mergeCell ref="G45:G46"/>
    <mergeCell ref="H45:H46"/>
    <mergeCell ref="I45:K45"/>
    <mergeCell ref="L45:N45"/>
    <mergeCell ref="O45:Q45"/>
    <mergeCell ref="R45:R46"/>
    <mergeCell ref="S45:S46"/>
    <mergeCell ref="T45:T46"/>
    <mergeCell ref="G54:G55"/>
    <mergeCell ref="G69:G70"/>
    <mergeCell ref="R54:R55"/>
    <mergeCell ref="S54:S55"/>
    <mergeCell ref="D68:T68"/>
    <mergeCell ref="H54:H55"/>
    <mergeCell ref="I54:K54"/>
    <mergeCell ref="L54:N54"/>
    <mergeCell ref="A53:C53"/>
    <mergeCell ref="D53:T53"/>
    <mergeCell ref="A54:A55"/>
    <mergeCell ref="B54:B55"/>
    <mergeCell ref="C54:C55"/>
    <mergeCell ref="F69:F70"/>
    <mergeCell ref="D54:D55"/>
    <mergeCell ref="E54:E55"/>
    <mergeCell ref="T54:T55"/>
    <mergeCell ref="A68:C68"/>
    <mergeCell ref="O54:Q54"/>
    <mergeCell ref="F54:F55"/>
    <mergeCell ref="A213:K213"/>
    <mergeCell ref="A214:D214"/>
    <mergeCell ref="F214:G214"/>
    <mergeCell ref="H214:I214"/>
    <mergeCell ref="J214:K214"/>
    <mergeCell ref="A80:C80"/>
    <mergeCell ref="D80:T80"/>
    <mergeCell ref="A81:A82"/>
    <mergeCell ref="A215:D215"/>
    <mergeCell ref="F215:G215"/>
    <mergeCell ref="H215:I215"/>
    <mergeCell ref="J215:K215"/>
    <mergeCell ref="A216:D216"/>
    <mergeCell ref="F216:G216"/>
    <mergeCell ref="H216:I216"/>
    <mergeCell ref="J216:K216"/>
    <mergeCell ref="A217:D217"/>
    <mergeCell ref="F217:G217"/>
    <mergeCell ref="H217:I217"/>
    <mergeCell ref="J217:K217"/>
    <mergeCell ref="A218:D218"/>
    <mergeCell ref="F218:G218"/>
    <mergeCell ref="H218:I218"/>
    <mergeCell ref="J218:K218"/>
    <mergeCell ref="A219:D219"/>
    <mergeCell ref="F219:G219"/>
    <mergeCell ref="H219:I219"/>
    <mergeCell ref="J219:K219"/>
    <mergeCell ref="A220:D220"/>
    <mergeCell ref="F220:G220"/>
    <mergeCell ref="H220:I220"/>
    <mergeCell ref="J220:K220"/>
    <mergeCell ref="A221:D221"/>
    <mergeCell ref="F221:G221"/>
    <mergeCell ref="H221:I221"/>
    <mergeCell ref="J221:K221"/>
    <mergeCell ref="A222:D222"/>
    <mergeCell ref="F222:G222"/>
    <mergeCell ref="H222:I222"/>
    <mergeCell ref="J222:K222"/>
    <mergeCell ref="A223:D223"/>
    <mergeCell ref="F223:G223"/>
    <mergeCell ref="H223:I223"/>
    <mergeCell ref="J223:K223"/>
    <mergeCell ref="A224:D224"/>
    <mergeCell ref="F224:G224"/>
    <mergeCell ref="H224:I224"/>
    <mergeCell ref="J224:K224"/>
    <mergeCell ref="H228:I228"/>
    <mergeCell ref="J228:K228"/>
    <mergeCell ref="A225:D225"/>
    <mergeCell ref="F225:G225"/>
    <mergeCell ref="H225:I225"/>
    <mergeCell ref="J225:K225"/>
    <mergeCell ref="A226:D226"/>
    <mergeCell ref="F226:G226"/>
    <mergeCell ref="H226:I226"/>
    <mergeCell ref="J226:K226"/>
    <mergeCell ref="A229:D229"/>
    <mergeCell ref="F229:G229"/>
    <mergeCell ref="H229:I229"/>
    <mergeCell ref="J229:K229"/>
    <mergeCell ref="A227:D227"/>
    <mergeCell ref="F227:G227"/>
    <mergeCell ref="H227:I227"/>
    <mergeCell ref="J227:K227"/>
    <mergeCell ref="A228:D228"/>
    <mergeCell ref="F228:G228"/>
    <mergeCell ref="B81:B82"/>
    <mergeCell ref="C81:C82"/>
    <mergeCell ref="D81:D82"/>
    <mergeCell ref="E81:E82"/>
    <mergeCell ref="F81:F82"/>
    <mergeCell ref="G81:G82"/>
    <mergeCell ref="H81:H82"/>
    <mergeCell ref="I81:K81"/>
    <mergeCell ref="L81:N81"/>
    <mergeCell ref="O81:Q81"/>
    <mergeCell ref="R81:R82"/>
    <mergeCell ref="S81:S82"/>
    <mergeCell ref="T81:T82"/>
    <mergeCell ref="A87:C87"/>
    <mergeCell ref="D87:T87"/>
    <mergeCell ref="A88:A89"/>
    <mergeCell ref="B88:B89"/>
    <mergeCell ref="C88:C89"/>
    <mergeCell ref="D88:D89"/>
    <mergeCell ref="E88:E89"/>
    <mergeCell ref="F88:F89"/>
    <mergeCell ref="G88:G89"/>
    <mergeCell ref="H88:H89"/>
    <mergeCell ref="I88:K88"/>
    <mergeCell ref="L88:N88"/>
    <mergeCell ref="O88:Q88"/>
    <mergeCell ref="R88:R89"/>
    <mergeCell ref="S88:S89"/>
    <mergeCell ref="T88:T89"/>
    <mergeCell ref="A96:C96"/>
    <mergeCell ref="D96:T96"/>
    <mergeCell ref="A97:A98"/>
    <mergeCell ref="B97:B98"/>
    <mergeCell ref="C97:C98"/>
    <mergeCell ref="D97:D98"/>
    <mergeCell ref="E97:E98"/>
    <mergeCell ref="F97:F98"/>
    <mergeCell ref="G97:G98"/>
    <mergeCell ref="H97:H98"/>
    <mergeCell ref="I97:K97"/>
    <mergeCell ref="L97:N97"/>
    <mergeCell ref="O97:Q97"/>
    <mergeCell ref="R97:R98"/>
    <mergeCell ref="S97:S98"/>
    <mergeCell ref="T97:T98"/>
    <mergeCell ref="A102:C102"/>
    <mergeCell ref="D102:T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K103"/>
    <mergeCell ref="L103:N103"/>
    <mergeCell ref="O103:Q103"/>
    <mergeCell ref="R103:R104"/>
    <mergeCell ref="S103:S104"/>
    <mergeCell ref="T103:T104"/>
    <mergeCell ref="A113:C113"/>
    <mergeCell ref="D113:T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K114"/>
    <mergeCell ref="L114:N114"/>
    <mergeCell ref="O114:Q114"/>
    <mergeCell ref="R114:R115"/>
    <mergeCell ref="S114:S115"/>
    <mergeCell ref="T114:T115"/>
    <mergeCell ref="A118:C118"/>
    <mergeCell ref="D118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K119"/>
    <mergeCell ref="L119:N119"/>
    <mergeCell ref="O119:Q119"/>
    <mergeCell ref="R119:R120"/>
    <mergeCell ref="S119:S120"/>
    <mergeCell ref="T119:T120"/>
    <mergeCell ref="A125:C125"/>
    <mergeCell ref="D125:T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K126"/>
    <mergeCell ref="L126:N126"/>
    <mergeCell ref="O126:Q126"/>
    <mergeCell ref="R126:R127"/>
    <mergeCell ref="S126:S127"/>
    <mergeCell ref="T126:T127"/>
    <mergeCell ref="A136:C136"/>
    <mergeCell ref="D136:T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K137"/>
    <mergeCell ref="L137:N137"/>
    <mergeCell ref="O137:Q137"/>
    <mergeCell ref="R137:R138"/>
    <mergeCell ref="S137:S138"/>
    <mergeCell ref="T137:T138"/>
    <mergeCell ref="A140:C140"/>
    <mergeCell ref="D140:T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K141"/>
    <mergeCell ref="L141:N141"/>
    <mergeCell ref="O141:Q141"/>
    <mergeCell ref="R141:R142"/>
    <mergeCell ref="S141:S142"/>
    <mergeCell ref="T141:T142"/>
    <mergeCell ref="A145:C145"/>
    <mergeCell ref="D145:T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K146"/>
    <mergeCell ref="L146:N146"/>
    <mergeCell ref="O146:Q146"/>
    <mergeCell ref="R146:R147"/>
    <mergeCell ref="S146:S147"/>
    <mergeCell ref="T146:T147"/>
    <mergeCell ref="A150:C150"/>
    <mergeCell ref="D150:T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K151"/>
    <mergeCell ref="L151:N151"/>
    <mergeCell ref="O151:Q151"/>
    <mergeCell ref="R151:R152"/>
    <mergeCell ref="S151:S152"/>
    <mergeCell ref="T151:T152"/>
    <mergeCell ref="A157:C157"/>
    <mergeCell ref="D157:T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K158"/>
    <mergeCell ref="L158:N158"/>
    <mergeCell ref="O158:Q158"/>
    <mergeCell ref="R158:R159"/>
    <mergeCell ref="S158:S159"/>
    <mergeCell ref="T158:T159"/>
    <mergeCell ref="A167:C167"/>
    <mergeCell ref="D167:T167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K168"/>
    <mergeCell ref="L168:N168"/>
    <mergeCell ref="O168:Q168"/>
    <mergeCell ref="R168:R169"/>
    <mergeCell ref="S168:S169"/>
    <mergeCell ref="T168:T169"/>
    <mergeCell ref="A180:C180"/>
    <mergeCell ref="D180:T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K181"/>
    <mergeCell ref="L181:N181"/>
    <mergeCell ref="O181:Q181"/>
    <mergeCell ref="R181:R182"/>
    <mergeCell ref="S181:S182"/>
    <mergeCell ref="T181:T182"/>
    <mergeCell ref="A193:C193"/>
    <mergeCell ref="D193:T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K194"/>
    <mergeCell ref="L194:N194"/>
    <mergeCell ref="O194:Q194"/>
    <mergeCell ref="R194:R195"/>
    <mergeCell ref="S194:S195"/>
    <mergeCell ref="T194:T195"/>
    <mergeCell ref="A202:C202"/>
    <mergeCell ref="D202:T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K203"/>
    <mergeCell ref="L203:N203"/>
    <mergeCell ref="O203:Q203"/>
    <mergeCell ref="R203:R204"/>
    <mergeCell ref="S203:S204"/>
    <mergeCell ref="T203:T204"/>
    <mergeCell ref="A208:C208"/>
    <mergeCell ref="D208:T208"/>
    <mergeCell ref="A209:A210"/>
    <mergeCell ref="B209:B210"/>
    <mergeCell ref="C209:C210"/>
    <mergeCell ref="D209:D210"/>
    <mergeCell ref="E209:E210"/>
    <mergeCell ref="F209:F210"/>
    <mergeCell ref="G209:G210"/>
    <mergeCell ref="T209:T210"/>
    <mergeCell ref="H209:H210"/>
    <mergeCell ref="I209:K209"/>
    <mergeCell ref="L209:N209"/>
    <mergeCell ref="O209:Q209"/>
    <mergeCell ref="R209:R210"/>
    <mergeCell ref="S209:S210"/>
  </mergeCells>
  <printOptions/>
  <pageMargins left="0.31496062992125984" right="0.31496062992125984" top="0.1968503937007874" bottom="0.5511811023622047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5"/>
  <sheetViews>
    <sheetView zoomScale="70" zoomScaleNormal="70" zoomScalePageLayoutView="0" workbookViewId="0" topLeftCell="A39">
      <selection activeCell="H71" sqref="H71"/>
    </sheetView>
  </sheetViews>
  <sheetFormatPr defaultColWidth="9.140625" defaultRowHeight="15"/>
  <cols>
    <col min="1" max="1" width="7.7109375" style="85" customWidth="1"/>
    <col min="2" max="2" width="7.7109375" style="9" customWidth="1"/>
    <col min="3" max="3" width="11.7109375" style="9" customWidth="1"/>
    <col min="4" max="4" width="13.7109375" style="9" customWidth="1"/>
    <col min="5" max="5" width="12.7109375" style="9" customWidth="1"/>
    <col min="6" max="6" width="33.7109375" style="10" customWidth="1"/>
    <col min="7" max="7" width="19.57421875" style="9" customWidth="1"/>
    <col min="8" max="8" width="12.7109375" style="9" customWidth="1"/>
    <col min="9" max="9" width="10.7109375" style="10" customWidth="1"/>
    <col min="10" max="10" width="51.7109375" style="9" customWidth="1"/>
    <col min="11" max="11" width="11.7109375" style="9" customWidth="1"/>
    <col min="12" max="12" width="13.7109375" style="86" customWidth="1"/>
    <col min="13" max="13" width="37.7109375" style="7" customWidth="1"/>
    <col min="14" max="14" width="25.7109375" style="8" customWidth="1"/>
  </cols>
  <sheetData>
    <row r="1" spans="1:14" s="2" customFormat="1" ht="23.25" customHeight="1">
      <c r="A1" s="162" t="s">
        <v>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N1" s="164"/>
    </row>
    <row r="2" spans="1:15" s="2" customFormat="1" ht="23.25" customHeight="1">
      <c r="A2" s="165" t="s">
        <v>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/>
      <c r="N2" s="164"/>
      <c r="O2" s="4"/>
    </row>
    <row r="3" spans="1:15" s="2" customFormat="1" ht="33" customHeight="1">
      <c r="A3" s="168" t="s">
        <v>153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  <c r="N3" s="164"/>
      <c r="O3" s="3"/>
    </row>
    <row r="4" spans="1:15" s="2" customFormat="1" ht="24" customHeight="1">
      <c r="A4" s="162" t="s">
        <v>104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72"/>
      <c r="N4" s="164"/>
      <c r="O4" s="3"/>
    </row>
    <row r="5" spans="1:21" s="2" customFormat="1" ht="24" customHeight="1">
      <c r="A5" s="208" t="s">
        <v>154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  <c r="N5" s="164"/>
      <c r="O5" s="37"/>
      <c r="P5" s="8"/>
      <c r="Q5" s="8"/>
      <c r="R5" s="8"/>
      <c r="S5" s="8"/>
      <c r="T5" s="8"/>
      <c r="U5" s="4"/>
    </row>
    <row r="6" spans="1:30" s="63" customFormat="1" ht="30" customHeight="1">
      <c r="A6" s="152" t="s">
        <v>321</v>
      </c>
      <c r="B6" s="153"/>
      <c r="C6" s="153"/>
      <c r="D6" s="153"/>
      <c r="E6" s="204"/>
      <c r="F6" s="205" t="s">
        <v>322</v>
      </c>
      <c r="G6" s="206"/>
      <c r="H6" s="206"/>
      <c r="I6" s="206"/>
      <c r="J6" s="206"/>
      <c r="K6" s="206"/>
      <c r="L6" s="206"/>
      <c r="M6" s="206"/>
      <c r="N6" s="164"/>
      <c r="Y6" s="36"/>
      <c r="Z6" s="36"/>
      <c r="AA6" s="36"/>
      <c r="AB6" s="36"/>
      <c r="AC6" s="36"/>
      <c r="AD6" s="36"/>
    </row>
    <row r="7" spans="1:31" s="1" customFormat="1" ht="42.75" customHeight="1">
      <c r="A7" s="64" t="s">
        <v>1</v>
      </c>
      <c r="B7" s="64" t="s">
        <v>323</v>
      </c>
      <c r="C7" s="64" t="s">
        <v>2</v>
      </c>
      <c r="D7" s="65" t="s">
        <v>324</v>
      </c>
      <c r="E7" s="64" t="s">
        <v>12</v>
      </c>
      <c r="F7" s="66" t="s">
        <v>0</v>
      </c>
      <c r="G7" s="67" t="s">
        <v>10</v>
      </c>
      <c r="H7" s="67" t="s">
        <v>8</v>
      </c>
      <c r="I7" s="64" t="s">
        <v>3</v>
      </c>
      <c r="J7" s="66" t="s">
        <v>96</v>
      </c>
      <c r="K7" s="68" t="s">
        <v>325</v>
      </c>
      <c r="L7" s="64" t="s">
        <v>4</v>
      </c>
      <c r="M7" s="69" t="s">
        <v>27</v>
      </c>
      <c r="N7" s="70" t="s">
        <v>326</v>
      </c>
      <c r="Z7" s="4"/>
      <c r="AA7" s="4"/>
      <c r="AB7" s="4"/>
      <c r="AC7" s="4"/>
      <c r="AD7" s="4"/>
      <c r="AE7" s="4"/>
    </row>
    <row r="8" spans="1:31" s="1" customFormat="1" ht="45.75" customHeight="1">
      <c r="A8" s="71">
        <v>145</v>
      </c>
      <c r="B8" s="72">
        <v>41</v>
      </c>
      <c r="C8" s="73">
        <v>1</v>
      </c>
      <c r="D8" s="74">
        <f>SUM(L8/H8)</f>
        <v>49.5079950799508</v>
      </c>
      <c r="E8" s="18" t="s">
        <v>66</v>
      </c>
      <c r="F8" s="75" t="s">
        <v>52</v>
      </c>
      <c r="G8" s="16" t="s">
        <v>65</v>
      </c>
      <c r="H8" s="76">
        <v>81.3</v>
      </c>
      <c r="I8" s="77">
        <v>35</v>
      </c>
      <c r="J8" s="20" t="s">
        <v>108</v>
      </c>
      <c r="K8" s="78">
        <v>115</v>
      </c>
      <c r="L8" s="76">
        <f>SUM(K8*I8)</f>
        <v>4025</v>
      </c>
      <c r="M8" s="17" t="s">
        <v>267</v>
      </c>
      <c r="N8" s="20" t="s">
        <v>53</v>
      </c>
      <c r="O8" s="79"/>
      <c r="Z8" s="36"/>
      <c r="AA8" s="36"/>
      <c r="AB8" s="36"/>
      <c r="AC8" s="36"/>
      <c r="AD8" s="36"/>
      <c r="AE8" s="36"/>
    </row>
    <row r="9" spans="1:31" s="1" customFormat="1" ht="45.75" customHeight="1">
      <c r="A9" s="71">
        <v>146</v>
      </c>
      <c r="B9" s="72">
        <v>14</v>
      </c>
      <c r="C9" s="73">
        <v>2</v>
      </c>
      <c r="D9" s="74">
        <f>SUM(L9/H9)</f>
        <v>19.21858500527983</v>
      </c>
      <c r="E9" s="18" t="s">
        <v>74</v>
      </c>
      <c r="F9" s="75" t="s">
        <v>54</v>
      </c>
      <c r="G9" s="16" t="s">
        <v>67</v>
      </c>
      <c r="H9" s="76">
        <v>94.7</v>
      </c>
      <c r="I9" s="77">
        <v>35</v>
      </c>
      <c r="J9" s="20" t="s">
        <v>108</v>
      </c>
      <c r="K9" s="78">
        <v>52</v>
      </c>
      <c r="L9" s="76">
        <f>SUM(K9*I9)</f>
        <v>1820</v>
      </c>
      <c r="M9" s="17" t="s">
        <v>262</v>
      </c>
      <c r="N9" s="20" t="s">
        <v>53</v>
      </c>
      <c r="O9" s="79"/>
      <c r="Z9" s="36"/>
      <c r="AA9" s="36"/>
      <c r="AB9" s="36"/>
      <c r="AC9" s="36"/>
      <c r="AD9" s="36"/>
      <c r="AE9" s="36"/>
    </row>
    <row r="10" spans="1:31" s="1" customFormat="1" ht="45.75" customHeight="1">
      <c r="A10" s="71">
        <v>147</v>
      </c>
      <c r="B10" s="72">
        <v>43</v>
      </c>
      <c r="C10" s="73">
        <v>3</v>
      </c>
      <c r="D10" s="74">
        <f>SUM(L10/H10)</f>
        <v>11.441307578008916</v>
      </c>
      <c r="E10" s="18" t="s">
        <v>269</v>
      </c>
      <c r="F10" s="75" t="s">
        <v>196</v>
      </c>
      <c r="G10" s="16" t="s">
        <v>200</v>
      </c>
      <c r="H10" s="76">
        <v>67.3</v>
      </c>
      <c r="I10" s="77">
        <v>35</v>
      </c>
      <c r="J10" s="20" t="s">
        <v>108</v>
      </c>
      <c r="K10" s="78">
        <v>22</v>
      </c>
      <c r="L10" s="76">
        <f>SUM(K10*I10)</f>
        <v>770</v>
      </c>
      <c r="M10" s="17" t="s">
        <v>262</v>
      </c>
      <c r="N10" s="20" t="s">
        <v>53</v>
      </c>
      <c r="O10" s="79"/>
      <c r="Z10" s="36"/>
      <c r="AA10" s="36"/>
      <c r="AB10" s="36"/>
      <c r="AC10" s="36"/>
      <c r="AD10" s="36"/>
      <c r="AE10" s="36"/>
    </row>
    <row r="11" spans="1:31" s="1" customFormat="1" ht="45.75" customHeight="1">
      <c r="A11" s="71">
        <v>148</v>
      </c>
      <c r="B11" s="72">
        <v>61</v>
      </c>
      <c r="C11" s="73">
        <v>4</v>
      </c>
      <c r="D11" s="74">
        <f>SUM(L11/H11)</f>
        <v>9.450945094509452</v>
      </c>
      <c r="E11" s="18" t="s">
        <v>151</v>
      </c>
      <c r="F11" s="75" t="s">
        <v>80</v>
      </c>
      <c r="G11" s="16" t="s">
        <v>327</v>
      </c>
      <c r="H11" s="76">
        <v>111.1</v>
      </c>
      <c r="I11" s="77">
        <v>35</v>
      </c>
      <c r="J11" s="20" t="s">
        <v>244</v>
      </c>
      <c r="K11" s="78">
        <v>30</v>
      </c>
      <c r="L11" s="76">
        <f>SUM(K11*I11)</f>
        <v>1050</v>
      </c>
      <c r="M11" s="17" t="s">
        <v>262</v>
      </c>
      <c r="N11" s="20" t="s">
        <v>43</v>
      </c>
      <c r="O11" s="79"/>
      <c r="Z11" s="36"/>
      <c r="AA11" s="36"/>
      <c r="AB11" s="36"/>
      <c r="AC11" s="36"/>
      <c r="AD11" s="36"/>
      <c r="AE11" s="36"/>
    </row>
    <row r="12" spans="1:30" s="63" customFormat="1" ht="30" customHeight="1">
      <c r="A12" s="152" t="s">
        <v>321</v>
      </c>
      <c r="B12" s="153"/>
      <c r="C12" s="153"/>
      <c r="D12" s="153"/>
      <c r="E12" s="204"/>
      <c r="F12" s="205" t="s">
        <v>328</v>
      </c>
      <c r="G12" s="206"/>
      <c r="H12" s="206"/>
      <c r="I12" s="206"/>
      <c r="J12" s="206"/>
      <c r="K12" s="206"/>
      <c r="L12" s="206"/>
      <c r="M12" s="206"/>
      <c r="N12" s="164"/>
      <c r="Y12" s="36"/>
      <c r="Z12" s="36"/>
      <c r="AA12" s="36"/>
      <c r="AB12" s="36"/>
      <c r="AC12" s="36"/>
      <c r="AD12" s="36"/>
    </row>
    <row r="13" spans="1:31" s="1" customFormat="1" ht="42.75" customHeight="1">
      <c r="A13" s="64" t="s">
        <v>1</v>
      </c>
      <c r="B13" s="64" t="s">
        <v>323</v>
      </c>
      <c r="C13" s="64" t="s">
        <v>2</v>
      </c>
      <c r="D13" s="65" t="s">
        <v>324</v>
      </c>
      <c r="E13" s="64" t="s">
        <v>12</v>
      </c>
      <c r="F13" s="66" t="s">
        <v>0</v>
      </c>
      <c r="G13" s="67" t="s">
        <v>10</v>
      </c>
      <c r="H13" s="67" t="s">
        <v>8</v>
      </c>
      <c r="I13" s="64" t="s">
        <v>3</v>
      </c>
      <c r="J13" s="66" t="s">
        <v>96</v>
      </c>
      <c r="K13" s="68" t="s">
        <v>325</v>
      </c>
      <c r="L13" s="64" t="s">
        <v>4</v>
      </c>
      <c r="M13" s="69" t="s">
        <v>27</v>
      </c>
      <c r="N13" s="69" t="s">
        <v>326</v>
      </c>
      <c r="Z13" s="36"/>
      <c r="AA13" s="36"/>
      <c r="AB13" s="36"/>
      <c r="AC13" s="36"/>
      <c r="AD13" s="36"/>
      <c r="AE13" s="36"/>
    </row>
    <row r="14" spans="1:31" s="1" customFormat="1" ht="45.75" customHeight="1">
      <c r="A14" s="71">
        <v>149</v>
      </c>
      <c r="B14" s="72">
        <v>52</v>
      </c>
      <c r="C14" s="73">
        <v>1</v>
      </c>
      <c r="D14" s="74">
        <f>SUM(L14/H14)</f>
        <v>63.73831775700935</v>
      </c>
      <c r="E14" s="18" t="s">
        <v>60</v>
      </c>
      <c r="F14" s="75" t="s">
        <v>59</v>
      </c>
      <c r="G14" s="16" t="s">
        <v>68</v>
      </c>
      <c r="H14" s="76">
        <v>53.5</v>
      </c>
      <c r="I14" s="77">
        <v>55</v>
      </c>
      <c r="J14" s="20" t="s">
        <v>61</v>
      </c>
      <c r="K14" s="78">
        <v>62</v>
      </c>
      <c r="L14" s="76">
        <f>SUM(K14*I14)</f>
        <v>3410</v>
      </c>
      <c r="M14" s="17" t="s">
        <v>329</v>
      </c>
      <c r="N14" s="20" t="s">
        <v>48</v>
      </c>
      <c r="O14" s="79"/>
      <c r="Z14" s="36"/>
      <c r="AA14" s="36"/>
      <c r="AB14" s="36"/>
      <c r="AC14" s="36"/>
      <c r="AD14" s="36"/>
      <c r="AE14" s="36"/>
    </row>
    <row r="15" spans="1:31" s="1" customFormat="1" ht="45.75" customHeight="1">
      <c r="A15" s="71">
        <v>150</v>
      </c>
      <c r="B15" s="72">
        <v>72</v>
      </c>
      <c r="C15" s="73">
        <v>2</v>
      </c>
      <c r="D15" s="74">
        <f>SUM(L15/H15)</f>
        <v>58.05555555555556</v>
      </c>
      <c r="E15" s="18" t="s">
        <v>98</v>
      </c>
      <c r="F15" s="75" t="s">
        <v>97</v>
      </c>
      <c r="G15" s="16" t="s">
        <v>99</v>
      </c>
      <c r="H15" s="76">
        <v>72</v>
      </c>
      <c r="I15" s="77">
        <v>55</v>
      </c>
      <c r="J15" s="20" t="s">
        <v>33</v>
      </c>
      <c r="K15" s="78">
        <v>76</v>
      </c>
      <c r="L15" s="76">
        <f>SUM(K15*I15)</f>
        <v>4180</v>
      </c>
      <c r="M15" s="17" t="s">
        <v>271</v>
      </c>
      <c r="N15" s="20" t="s">
        <v>185</v>
      </c>
      <c r="O15" s="79"/>
      <c r="Z15" s="36"/>
      <c r="AA15" s="36"/>
      <c r="AB15" s="36"/>
      <c r="AC15" s="36"/>
      <c r="AD15" s="36"/>
      <c r="AE15" s="36"/>
    </row>
    <row r="16" spans="1:31" s="1" customFormat="1" ht="45.75" customHeight="1">
      <c r="A16" s="71">
        <v>151</v>
      </c>
      <c r="B16" s="72">
        <v>90</v>
      </c>
      <c r="C16" s="73">
        <v>3</v>
      </c>
      <c r="D16" s="74">
        <f>SUM(L16/H16)</f>
        <v>52.932330827067666</v>
      </c>
      <c r="E16" s="18" t="s">
        <v>63</v>
      </c>
      <c r="F16" s="75" t="s">
        <v>49</v>
      </c>
      <c r="G16" s="16" t="s">
        <v>62</v>
      </c>
      <c r="H16" s="76">
        <v>66.5</v>
      </c>
      <c r="I16" s="77">
        <v>55</v>
      </c>
      <c r="J16" s="20" t="s">
        <v>95</v>
      </c>
      <c r="K16" s="78">
        <v>64</v>
      </c>
      <c r="L16" s="76">
        <f>SUM(K16*I16)</f>
        <v>3520</v>
      </c>
      <c r="M16" s="17" t="s">
        <v>271</v>
      </c>
      <c r="N16" s="20" t="s">
        <v>330</v>
      </c>
      <c r="O16" s="79"/>
      <c r="Z16" s="36"/>
      <c r="AA16" s="36"/>
      <c r="AB16" s="36"/>
      <c r="AC16" s="36"/>
      <c r="AD16" s="36"/>
      <c r="AE16" s="36"/>
    </row>
    <row r="17" spans="1:31" s="1" customFormat="1" ht="45.75" customHeight="1">
      <c r="A17" s="71">
        <v>152</v>
      </c>
      <c r="B17" s="72">
        <v>77</v>
      </c>
      <c r="C17" s="73">
        <v>4</v>
      </c>
      <c r="D17" s="74">
        <f>SUM(L17/H17)</f>
        <v>15.23076923076923</v>
      </c>
      <c r="E17" s="18" t="s">
        <v>211</v>
      </c>
      <c r="F17" s="75" t="s">
        <v>209</v>
      </c>
      <c r="G17" s="16" t="s">
        <v>210</v>
      </c>
      <c r="H17" s="76">
        <v>65</v>
      </c>
      <c r="I17" s="77">
        <v>55</v>
      </c>
      <c r="J17" s="20" t="s">
        <v>95</v>
      </c>
      <c r="K17" s="78">
        <v>18</v>
      </c>
      <c r="L17" s="76">
        <f>SUM(K17*I17)</f>
        <v>990</v>
      </c>
      <c r="M17" s="17" t="s">
        <v>262</v>
      </c>
      <c r="N17" s="20" t="s">
        <v>331</v>
      </c>
      <c r="O17" s="79"/>
      <c r="Z17" s="36"/>
      <c r="AA17" s="36"/>
      <c r="AB17" s="36"/>
      <c r="AC17" s="36"/>
      <c r="AD17" s="36"/>
      <c r="AE17" s="36"/>
    </row>
    <row r="18" spans="1:30" s="63" customFormat="1" ht="30" customHeight="1">
      <c r="A18" s="152" t="s">
        <v>321</v>
      </c>
      <c r="B18" s="153"/>
      <c r="C18" s="153"/>
      <c r="D18" s="153"/>
      <c r="E18" s="204"/>
      <c r="F18" s="205" t="s">
        <v>332</v>
      </c>
      <c r="G18" s="206"/>
      <c r="H18" s="206"/>
      <c r="I18" s="206"/>
      <c r="J18" s="206"/>
      <c r="K18" s="206"/>
      <c r="L18" s="206"/>
      <c r="M18" s="206"/>
      <c r="N18" s="164"/>
      <c r="Y18" s="36"/>
      <c r="Z18" s="36"/>
      <c r="AA18" s="36"/>
      <c r="AB18" s="36"/>
      <c r="AC18" s="36"/>
      <c r="AD18" s="36"/>
    </row>
    <row r="19" spans="1:31" s="1" customFormat="1" ht="42.75" customHeight="1">
      <c r="A19" s="64" t="s">
        <v>1</v>
      </c>
      <c r="B19" s="64" t="s">
        <v>323</v>
      </c>
      <c r="C19" s="64" t="s">
        <v>2</v>
      </c>
      <c r="D19" s="65" t="s">
        <v>324</v>
      </c>
      <c r="E19" s="64" t="s">
        <v>12</v>
      </c>
      <c r="F19" s="66" t="s">
        <v>0</v>
      </c>
      <c r="G19" s="67" t="s">
        <v>10</v>
      </c>
      <c r="H19" s="67" t="s">
        <v>8</v>
      </c>
      <c r="I19" s="64" t="s">
        <v>3</v>
      </c>
      <c r="J19" s="66" t="s">
        <v>96</v>
      </c>
      <c r="K19" s="68" t="s">
        <v>325</v>
      </c>
      <c r="L19" s="64" t="s">
        <v>4</v>
      </c>
      <c r="M19" s="69" t="s">
        <v>27</v>
      </c>
      <c r="N19" s="69" t="s">
        <v>326</v>
      </c>
      <c r="Z19" s="3"/>
      <c r="AA19" s="3"/>
      <c r="AB19" s="3"/>
      <c r="AC19" s="3"/>
      <c r="AD19" s="3"/>
      <c r="AE19" s="3"/>
    </row>
    <row r="20" spans="1:31" s="1" customFormat="1" ht="45.75" customHeight="1">
      <c r="A20" s="71">
        <v>153</v>
      </c>
      <c r="B20" s="72">
        <v>57</v>
      </c>
      <c r="C20" s="73">
        <v>1</v>
      </c>
      <c r="D20" s="74">
        <f>SUM(L20/H20)</f>
        <v>85.19793459552496</v>
      </c>
      <c r="E20" s="18" t="s">
        <v>333</v>
      </c>
      <c r="F20" s="75" t="s">
        <v>334</v>
      </c>
      <c r="G20" s="16" t="s">
        <v>335</v>
      </c>
      <c r="H20" s="76">
        <v>58.1</v>
      </c>
      <c r="I20" s="77">
        <v>55</v>
      </c>
      <c r="J20" s="20" t="s">
        <v>336</v>
      </c>
      <c r="K20" s="78">
        <v>90</v>
      </c>
      <c r="L20" s="76">
        <f>SUM(K20*I20)</f>
        <v>4950</v>
      </c>
      <c r="M20" s="17" t="s">
        <v>267</v>
      </c>
      <c r="N20" s="20" t="s">
        <v>337</v>
      </c>
      <c r="O20" s="79"/>
      <c r="Z20" s="36"/>
      <c r="AA20" s="36"/>
      <c r="AB20" s="36"/>
      <c r="AC20" s="36"/>
      <c r="AD20" s="36"/>
      <c r="AE20" s="36"/>
    </row>
    <row r="21" spans="1:31" s="1" customFormat="1" ht="45.75" customHeight="1">
      <c r="A21" s="71">
        <v>154</v>
      </c>
      <c r="B21" s="72">
        <v>49</v>
      </c>
      <c r="C21" s="73">
        <v>2</v>
      </c>
      <c r="D21" s="74">
        <f>SUM(L21/H21)</f>
        <v>47.21030042918454</v>
      </c>
      <c r="E21" s="18" t="s">
        <v>180</v>
      </c>
      <c r="F21" s="75" t="s">
        <v>177</v>
      </c>
      <c r="G21" s="16" t="s">
        <v>178</v>
      </c>
      <c r="H21" s="76">
        <v>69.9</v>
      </c>
      <c r="I21" s="77">
        <v>55</v>
      </c>
      <c r="J21" s="20" t="s">
        <v>179</v>
      </c>
      <c r="K21" s="78">
        <v>60</v>
      </c>
      <c r="L21" s="76">
        <f>SUM(K21*I21)</f>
        <v>3300</v>
      </c>
      <c r="M21" s="17" t="s">
        <v>261</v>
      </c>
      <c r="N21" s="20" t="s">
        <v>246</v>
      </c>
      <c r="O21" s="79"/>
      <c r="Z21" s="36"/>
      <c r="AA21" s="36"/>
      <c r="AB21" s="36"/>
      <c r="AC21" s="36"/>
      <c r="AD21" s="36"/>
      <c r="AE21" s="36"/>
    </row>
    <row r="22" spans="1:31" s="1" customFormat="1" ht="45.75" customHeight="1">
      <c r="A22" s="71">
        <v>155</v>
      </c>
      <c r="B22" s="72">
        <v>52</v>
      </c>
      <c r="C22" s="73">
        <v>3</v>
      </c>
      <c r="D22" s="74">
        <f>SUM(L22/H22)</f>
        <v>45.60301507537689</v>
      </c>
      <c r="E22" s="18" t="s">
        <v>338</v>
      </c>
      <c r="F22" s="75" t="s">
        <v>339</v>
      </c>
      <c r="G22" s="16" t="s">
        <v>340</v>
      </c>
      <c r="H22" s="76">
        <v>79.6</v>
      </c>
      <c r="I22" s="77">
        <v>55</v>
      </c>
      <c r="J22" s="20" t="s">
        <v>341</v>
      </c>
      <c r="K22" s="78">
        <v>66</v>
      </c>
      <c r="L22" s="76">
        <f>SUM(K22*I22)</f>
        <v>3630</v>
      </c>
      <c r="M22" s="17" t="s">
        <v>261</v>
      </c>
      <c r="N22" s="20" t="s">
        <v>342</v>
      </c>
      <c r="O22" s="79"/>
      <c r="Z22" s="36"/>
      <c r="AA22" s="36"/>
      <c r="AB22" s="36"/>
      <c r="AC22" s="36"/>
      <c r="AD22" s="36"/>
      <c r="AE22" s="36"/>
    </row>
    <row r="23" spans="1:31" s="1" customFormat="1" ht="45.75" customHeight="1">
      <c r="A23" s="71">
        <v>156</v>
      </c>
      <c r="B23" s="72">
        <v>31</v>
      </c>
      <c r="C23" s="73">
        <v>4</v>
      </c>
      <c r="D23" s="74">
        <f>SUM(L23/H23)</f>
        <v>35.981308411214954</v>
      </c>
      <c r="E23" s="18" t="s">
        <v>56</v>
      </c>
      <c r="F23" s="75" t="s">
        <v>46</v>
      </c>
      <c r="G23" s="16" t="s">
        <v>343</v>
      </c>
      <c r="H23" s="76">
        <v>32.1</v>
      </c>
      <c r="I23" s="77">
        <v>55</v>
      </c>
      <c r="J23" s="20" t="s">
        <v>55</v>
      </c>
      <c r="K23" s="78">
        <v>21</v>
      </c>
      <c r="L23" s="76">
        <f>SUM(K23*I23)</f>
        <v>1155</v>
      </c>
      <c r="M23" s="17" t="s">
        <v>261</v>
      </c>
      <c r="N23" s="20" t="s">
        <v>53</v>
      </c>
      <c r="O23" s="79"/>
      <c r="Z23" s="36"/>
      <c r="AA23" s="36"/>
      <c r="AB23" s="36"/>
      <c r="AC23" s="36"/>
      <c r="AD23" s="36"/>
      <c r="AE23" s="36"/>
    </row>
    <row r="24" spans="1:31" s="1" customFormat="1" ht="45.75" customHeight="1">
      <c r="A24" s="71">
        <v>157</v>
      </c>
      <c r="B24" s="72">
        <v>15</v>
      </c>
      <c r="C24" s="73">
        <v>5</v>
      </c>
      <c r="D24" s="74">
        <f>SUM(L24/H24)</f>
        <v>12.571428571428571</v>
      </c>
      <c r="E24" s="18" t="s">
        <v>107</v>
      </c>
      <c r="F24" s="75" t="s">
        <v>344</v>
      </c>
      <c r="G24" s="16" t="s">
        <v>345</v>
      </c>
      <c r="H24" s="76">
        <v>70</v>
      </c>
      <c r="I24" s="77">
        <v>55</v>
      </c>
      <c r="J24" s="20" t="s">
        <v>346</v>
      </c>
      <c r="K24" s="78">
        <v>16</v>
      </c>
      <c r="L24" s="76">
        <f>SUM(K24*I24)</f>
        <v>880</v>
      </c>
      <c r="M24" s="17" t="s">
        <v>262</v>
      </c>
      <c r="N24" s="20" t="s">
        <v>144</v>
      </c>
      <c r="O24" s="79"/>
      <c r="Z24" s="36"/>
      <c r="AA24" s="36"/>
      <c r="AB24" s="36"/>
      <c r="AC24" s="36"/>
      <c r="AD24" s="36"/>
      <c r="AE24" s="36"/>
    </row>
    <row r="25" spans="1:30" s="63" customFormat="1" ht="30" customHeight="1">
      <c r="A25" s="152" t="s">
        <v>321</v>
      </c>
      <c r="B25" s="153"/>
      <c r="C25" s="153"/>
      <c r="D25" s="153"/>
      <c r="E25" s="204"/>
      <c r="F25" s="205" t="s">
        <v>347</v>
      </c>
      <c r="G25" s="206"/>
      <c r="H25" s="206"/>
      <c r="I25" s="206"/>
      <c r="J25" s="206"/>
      <c r="K25" s="206"/>
      <c r="L25" s="206"/>
      <c r="M25" s="206"/>
      <c r="N25" s="164"/>
      <c r="Y25" s="36"/>
      <c r="Z25" s="36"/>
      <c r="AA25" s="36"/>
      <c r="AB25" s="36"/>
      <c r="AC25" s="36"/>
      <c r="AD25" s="36"/>
    </row>
    <row r="26" spans="1:31" s="1" customFormat="1" ht="45" customHeight="1">
      <c r="A26" s="64" t="s">
        <v>1</v>
      </c>
      <c r="B26" s="64" t="s">
        <v>323</v>
      </c>
      <c r="C26" s="64" t="s">
        <v>2</v>
      </c>
      <c r="D26" s="65" t="s">
        <v>324</v>
      </c>
      <c r="E26" s="64" t="s">
        <v>12</v>
      </c>
      <c r="F26" s="66" t="s">
        <v>0</v>
      </c>
      <c r="G26" s="67" t="s">
        <v>10</v>
      </c>
      <c r="H26" s="67" t="s">
        <v>8</v>
      </c>
      <c r="I26" s="64" t="s">
        <v>3</v>
      </c>
      <c r="J26" s="66" t="s">
        <v>96</v>
      </c>
      <c r="K26" s="68" t="s">
        <v>325</v>
      </c>
      <c r="L26" s="64" t="s">
        <v>4</v>
      </c>
      <c r="M26" s="69" t="s">
        <v>27</v>
      </c>
      <c r="N26" s="69" t="s">
        <v>326</v>
      </c>
      <c r="Z26" s="4"/>
      <c r="AA26" s="4"/>
      <c r="AB26" s="4"/>
      <c r="AC26" s="4"/>
      <c r="AD26" s="4"/>
      <c r="AE26" s="4"/>
    </row>
    <row r="27" spans="1:31" s="1" customFormat="1" ht="45.75" customHeight="1">
      <c r="A27" s="71">
        <v>158</v>
      </c>
      <c r="B27" s="80" t="s">
        <v>348</v>
      </c>
      <c r="C27" s="73">
        <v>1</v>
      </c>
      <c r="D27" s="74">
        <f aca="true" t="shared" si="0" ref="D27:D32">SUM(L27/H27)</f>
        <v>34.79381443298969</v>
      </c>
      <c r="E27" s="18" t="s">
        <v>42</v>
      </c>
      <c r="F27" s="75" t="s">
        <v>41</v>
      </c>
      <c r="G27" s="16" t="s">
        <v>165</v>
      </c>
      <c r="H27" s="76">
        <v>97</v>
      </c>
      <c r="I27" s="77">
        <v>75</v>
      </c>
      <c r="J27" s="20" t="s">
        <v>82</v>
      </c>
      <c r="K27" s="78">
        <v>45</v>
      </c>
      <c r="L27" s="76">
        <f aca="true" t="shared" si="1" ref="L27:L32">SUM(K27*I27)</f>
        <v>3375</v>
      </c>
      <c r="M27" s="17" t="s">
        <v>265</v>
      </c>
      <c r="N27" s="20" t="s">
        <v>43</v>
      </c>
      <c r="O27" s="79"/>
      <c r="Z27" s="36"/>
      <c r="AA27" s="36"/>
      <c r="AB27" s="36"/>
      <c r="AC27" s="36"/>
      <c r="AD27" s="36"/>
      <c r="AE27" s="36"/>
    </row>
    <row r="28" spans="1:31" s="1" customFormat="1" ht="45.75" customHeight="1">
      <c r="A28" s="71">
        <v>159</v>
      </c>
      <c r="B28" s="80">
        <v>34</v>
      </c>
      <c r="C28" s="73">
        <v>2</v>
      </c>
      <c r="D28" s="74">
        <f t="shared" si="0"/>
        <v>30.116580310880828</v>
      </c>
      <c r="E28" s="18" t="s">
        <v>64</v>
      </c>
      <c r="F28" s="75" t="s">
        <v>50</v>
      </c>
      <c r="G28" s="16" t="s">
        <v>69</v>
      </c>
      <c r="H28" s="76">
        <v>77.2</v>
      </c>
      <c r="I28" s="77">
        <v>75</v>
      </c>
      <c r="J28" s="20" t="s">
        <v>247</v>
      </c>
      <c r="K28" s="78">
        <v>31</v>
      </c>
      <c r="L28" s="76">
        <f t="shared" si="1"/>
        <v>2325</v>
      </c>
      <c r="M28" s="17" t="s">
        <v>265</v>
      </c>
      <c r="N28" s="20" t="s">
        <v>53</v>
      </c>
      <c r="O28" s="79"/>
      <c r="Z28" s="36"/>
      <c r="AA28" s="36"/>
      <c r="AB28" s="36"/>
      <c r="AC28" s="36"/>
      <c r="AD28" s="36"/>
      <c r="AE28" s="36"/>
    </row>
    <row r="29" spans="1:31" s="1" customFormat="1" ht="45.75" customHeight="1">
      <c r="A29" s="71">
        <v>160</v>
      </c>
      <c r="B29" s="80" t="s">
        <v>349</v>
      </c>
      <c r="C29" s="73">
        <v>3</v>
      </c>
      <c r="D29" s="74">
        <f t="shared" si="0"/>
        <v>30</v>
      </c>
      <c r="E29" s="18" t="s">
        <v>29</v>
      </c>
      <c r="F29" s="75" t="s">
        <v>30</v>
      </c>
      <c r="G29" s="16" t="s">
        <v>31</v>
      </c>
      <c r="H29" s="76">
        <v>87.5</v>
      </c>
      <c r="I29" s="77">
        <v>75</v>
      </c>
      <c r="J29" s="20" t="s">
        <v>350</v>
      </c>
      <c r="K29" s="78">
        <v>35</v>
      </c>
      <c r="L29" s="76">
        <f t="shared" si="1"/>
        <v>2625</v>
      </c>
      <c r="M29" s="17" t="s">
        <v>265</v>
      </c>
      <c r="N29" s="20" t="s">
        <v>109</v>
      </c>
      <c r="O29" s="79"/>
      <c r="Z29" s="36"/>
      <c r="AA29" s="36"/>
      <c r="AB29" s="36"/>
      <c r="AC29" s="36"/>
      <c r="AD29" s="36"/>
      <c r="AE29" s="36"/>
    </row>
    <row r="30" spans="1:31" s="1" customFormat="1" ht="45.75" customHeight="1">
      <c r="A30" s="71">
        <v>161</v>
      </c>
      <c r="B30" s="80">
        <v>30</v>
      </c>
      <c r="C30" s="73">
        <v>4</v>
      </c>
      <c r="D30" s="74">
        <f t="shared" si="0"/>
        <v>30</v>
      </c>
      <c r="E30" s="18" t="s">
        <v>270</v>
      </c>
      <c r="F30" s="75" t="s">
        <v>204</v>
      </c>
      <c r="G30" s="16" t="s">
        <v>351</v>
      </c>
      <c r="H30" s="76">
        <v>97.5</v>
      </c>
      <c r="I30" s="77">
        <v>75</v>
      </c>
      <c r="J30" s="20" t="s">
        <v>352</v>
      </c>
      <c r="K30" s="78">
        <v>39</v>
      </c>
      <c r="L30" s="76">
        <f t="shared" si="1"/>
        <v>2925</v>
      </c>
      <c r="M30" s="17" t="s">
        <v>265</v>
      </c>
      <c r="N30" s="20" t="s">
        <v>250</v>
      </c>
      <c r="O30" s="79"/>
      <c r="Z30" s="36"/>
      <c r="AA30" s="36"/>
      <c r="AB30" s="36"/>
      <c r="AC30" s="36"/>
      <c r="AD30" s="36"/>
      <c r="AE30" s="36"/>
    </row>
    <row r="31" spans="1:31" s="1" customFormat="1" ht="45.75" customHeight="1">
      <c r="A31" s="71">
        <v>162</v>
      </c>
      <c r="B31" s="80">
        <v>64</v>
      </c>
      <c r="C31" s="73">
        <v>5</v>
      </c>
      <c r="D31" s="74">
        <f t="shared" si="0"/>
        <v>14.438502673796792</v>
      </c>
      <c r="E31" s="18" t="s">
        <v>58</v>
      </c>
      <c r="F31" s="75" t="s">
        <v>47</v>
      </c>
      <c r="G31" s="16" t="s">
        <v>105</v>
      </c>
      <c r="H31" s="76">
        <v>93.5</v>
      </c>
      <c r="I31" s="77">
        <v>75</v>
      </c>
      <c r="J31" s="20" t="s">
        <v>57</v>
      </c>
      <c r="K31" s="78">
        <v>18</v>
      </c>
      <c r="L31" s="76">
        <f t="shared" si="1"/>
        <v>1350</v>
      </c>
      <c r="M31" s="17" t="s">
        <v>262</v>
      </c>
      <c r="N31" s="20" t="s">
        <v>248</v>
      </c>
      <c r="O31" s="79"/>
      <c r="Z31" s="36"/>
      <c r="AA31" s="36"/>
      <c r="AB31" s="36"/>
      <c r="AC31" s="36"/>
      <c r="AD31" s="36"/>
      <c r="AE31" s="36"/>
    </row>
    <row r="32" spans="1:31" s="1" customFormat="1" ht="45.75" customHeight="1">
      <c r="A32" s="71">
        <v>163</v>
      </c>
      <c r="B32" s="80">
        <v>17</v>
      </c>
      <c r="C32" s="73" t="s">
        <v>353</v>
      </c>
      <c r="D32" s="74">
        <f t="shared" si="0"/>
        <v>0</v>
      </c>
      <c r="E32" s="18" t="s">
        <v>94</v>
      </c>
      <c r="F32" s="75" t="s">
        <v>92</v>
      </c>
      <c r="G32" s="16" t="s">
        <v>93</v>
      </c>
      <c r="H32" s="76">
        <v>86.8</v>
      </c>
      <c r="I32" s="77">
        <v>75</v>
      </c>
      <c r="J32" s="20" t="s">
        <v>89</v>
      </c>
      <c r="K32" s="78">
        <v>0</v>
      </c>
      <c r="L32" s="76">
        <f t="shared" si="1"/>
        <v>0</v>
      </c>
      <c r="M32" s="17" t="s">
        <v>262</v>
      </c>
      <c r="N32" s="20" t="s">
        <v>245</v>
      </c>
      <c r="O32" s="79"/>
      <c r="Z32" s="36"/>
      <c r="AA32" s="36"/>
      <c r="AB32" s="36"/>
      <c r="AC32" s="36"/>
      <c r="AD32" s="36"/>
      <c r="AE32" s="36"/>
    </row>
    <row r="33" spans="1:30" s="63" customFormat="1" ht="30" customHeight="1">
      <c r="A33" s="152" t="s">
        <v>321</v>
      </c>
      <c r="B33" s="153"/>
      <c r="C33" s="153"/>
      <c r="D33" s="153"/>
      <c r="E33" s="204"/>
      <c r="F33" s="205" t="s">
        <v>354</v>
      </c>
      <c r="G33" s="206"/>
      <c r="H33" s="206"/>
      <c r="I33" s="206"/>
      <c r="J33" s="206"/>
      <c r="K33" s="206"/>
      <c r="L33" s="206"/>
      <c r="M33" s="206"/>
      <c r="N33" s="164"/>
      <c r="Y33" s="36"/>
      <c r="Z33" s="36"/>
      <c r="AA33" s="36"/>
      <c r="AB33" s="36"/>
      <c r="AC33" s="36"/>
      <c r="AD33" s="36"/>
    </row>
    <row r="34" spans="1:31" s="1" customFormat="1" ht="42.75" customHeight="1">
      <c r="A34" s="64" t="s">
        <v>1</v>
      </c>
      <c r="B34" s="64" t="s">
        <v>323</v>
      </c>
      <c r="C34" s="64" t="s">
        <v>2</v>
      </c>
      <c r="D34" s="65" t="s">
        <v>324</v>
      </c>
      <c r="E34" s="64" t="s">
        <v>12</v>
      </c>
      <c r="F34" s="66" t="s">
        <v>0</v>
      </c>
      <c r="G34" s="67" t="s">
        <v>10</v>
      </c>
      <c r="H34" s="67" t="s">
        <v>8</v>
      </c>
      <c r="I34" s="64" t="s">
        <v>3</v>
      </c>
      <c r="J34" s="66" t="s">
        <v>96</v>
      </c>
      <c r="K34" s="68" t="s">
        <v>325</v>
      </c>
      <c r="L34" s="64" t="s">
        <v>4</v>
      </c>
      <c r="M34" s="69" t="s">
        <v>27</v>
      </c>
      <c r="N34" s="69" t="s">
        <v>326</v>
      </c>
      <c r="Z34" s="36"/>
      <c r="AA34" s="36"/>
      <c r="AB34" s="36"/>
      <c r="AC34" s="36"/>
      <c r="AD34" s="36"/>
      <c r="AE34" s="36"/>
    </row>
    <row r="35" spans="1:31" s="1" customFormat="1" ht="45.75" customHeight="1">
      <c r="A35" s="71">
        <v>164</v>
      </c>
      <c r="B35" s="80">
        <v>69</v>
      </c>
      <c r="C35" s="73">
        <v>1</v>
      </c>
      <c r="D35" s="74">
        <f>SUM(L35/H35)</f>
        <v>51.333333333333336</v>
      </c>
      <c r="E35" s="18" t="s">
        <v>75</v>
      </c>
      <c r="F35" s="75" t="s">
        <v>51</v>
      </c>
      <c r="G35" s="16" t="s">
        <v>355</v>
      </c>
      <c r="H35" s="76">
        <v>75</v>
      </c>
      <c r="I35" s="77">
        <v>55</v>
      </c>
      <c r="J35" s="20" t="s">
        <v>106</v>
      </c>
      <c r="K35" s="78">
        <v>70</v>
      </c>
      <c r="L35" s="76">
        <f>SUM(K35*I35)</f>
        <v>3850</v>
      </c>
      <c r="M35" s="17" t="s">
        <v>271</v>
      </c>
      <c r="N35" s="20" t="s">
        <v>250</v>
      </c>
      <c r="O35" s="79"/>
      <c r="Z35" s="36"/>
      <c r="AA35" s="36"/>
      <c r="AB35" s="36"/>
      <c r="AC35" s="36"/>
      <c r="AD35" s="36"/>
      <c r="AE35" s="36"/>
    </row>
    <row r="36" spans="1:31" s="1" customFormat="1" ht="45.75" customHeight="1">
      <c r="A36" s="71">
        <v>165</v>
      </c>
      <c r="B36" s="80" t="s">
        <v>356</v>
      </c>
      <c r="C36" s="73">
        <v>2</v>
      </c>
      <c r="D36" s="74">
        <f>SUM(L36/H36)</f>
        <v>41.06090373280943</v>
      </c>
      <c r="E36" s="18" t="s">
        <v>357</v>
      </c>
      <c r="F36" s="75" t="s">
        <v>358</v>
      </c>
      <c r="G36" s="16" t="s">
        <v>359</v>
      </c>
      <c r="H36" s="76">
        <v>101.8</v>
      </c>
      <c r="I36" s="77">
        <v>55</v>
      </c>
      <c r="J36" s="20" t="s">
        <v>360</v>
      </c>
      <c r="K36" s="78">
        <v>76</v>
      </c>
      <c r="L36" s="76">
        <f>SUM(K36*I36)</f>
        <v>4180</v>
      </c>
      <c r="M36" s="17" t="s">
        <v>261</v>
      </c>
      <c r="N36" s="20" t="s">
        <v>361</v>
      </c>
      <c r="O36" s="79"/>
      <c r="Z36" s="36"/>
      <c r="AA36" s="36"/>
      <c r="AB36" s="36"/>
      <c r="AC36" s="36"/>
      <c r="AD36" s="36"/>
      <c r="AE36" s="36"/>
    </row>
    <row r="37" spans="1:31" s="1" customFormat="1" ht="45.75" customHeight="1">
      <c r="A37" s="71">
        <v>166</v>
      </c>
      <c r="B37" s="80">
        <v>68</v>
      </c>
      <c r="C37" s="73">
        <v>3</v>
      </c>
      <c r="D37" s="74">
        <f>SUM(L37/H37)</f>
        <v>33.91572456320658</v>
      </c>
      <c r="E37" s="18" t="s">
        <v>150</v>
      </c>
      <c r="F37" s="75" t="s">
        <v>81</v>
      </c>
      <c r="G37" s="16" t="s">
        <v>239</v>
      </c>
      <c r="H37" s="76">
        <v>97.3</v>
      </c>
      <c r="I37" s="77">
        <v>55</v>
      </c>
      <c r="J37" s="20" t="s">
        <v>362</v>
      </c>
      <c r="K37" s="78">
        <v>60</v>
      </c>
      <c r="L37" s="76">
        <f>SUM(K37*I37)</f>
        <v>3300</v>
      </c>
      <c r="M37" s="17" t="s">
        <v>265</v>
      </c>
      <c r="N37" s="20" t="s">
        <v>43</v>
      </c>
      <c r="O37" s="79"/>
      <c r="Z37" s="36"/>
      <c r="AA37" s="36"/>
      <c r="AB37" s="36"/>
      <c r="AC37" s="36"/>
      <c r="AD37" s="36"/>
      <c r="AE37" s="36"/>
    </row>
    <row r="38" spans="1:30" s="63" customFormat="1" ht="30" customHeight="1">
      <c r="A38" s="152" t="s">
        <v>321</v>
      </c>
      <c r="B38" s="153"/>
      <c r="C38" s="153"/>
      <c r="D38" s="153"/>
      <c r="E38" s="207"/>
      <c r="F38" s="205" t="s">
        <v>363</v>
      </c>
      <c r="G38" s="206"/>
      <c r="H38" s="206"/>
      <c r="I38" s="206"/>
      <c r="J38" s="206"/>
      <c r="K38" s="206"/>
      <c r="L38" s="206"/>
      <c r="M38" s="206"/>
      <c r="N38" s="164"/>
      <c r="Y38" s="36"/>
      <c r="Z38" s="36"/>
      <c r="AA38" s="36"/>
      <c r="AB38" s="36"/>
      <c r="AC38" s="36"/>
      <c r="AD38" s="36"/>
    </row>
    <row r="39" spans="1:31" s="1" customFormat="1" ht="42.75" customHeight="1">
      <c r="A39" s="64" t="s">
        <v>1</v>
      </c>
      <c r="B39" s="64" t="s">
        <v>323</v>
      </c>
      <c r="C39" s="64" t="s">
        <v>2</v>
      </c>
      <c r="D39" s="65" t="s">
        <v>324</v>
      </c>
      <c r="E39" s="64" t="s">
        <v>12</v>
      </c>
      <c r="F39" s="66" t="s">
        <v>0</v>
      </c>
      <c r="G39" s="67" t="s">
        <v>10</v>
      </c>
      <c r="H39" s="67" t="s">
        <v>8</v>
      </c>
      <c r="I39" s="64" t="s">
        <v>3</v>
      </c>
      <c r="J39" s="66" t="s">
        <v>96</v>
      </c>
      <c r="K39" s="68" t="s">
        <v>325</v>
      </c>
      <c r="L39" s="64" t="s">
        <v>4</v>
      </c>
      <c r="M39" s="69" t="s">
        <v>27</v>
      </c>
      <c r="N39" s="69" t="s">
        <v>326</v>
      </c>
      <c r="Z39" s="36"/>
      <c r="AA39" s="36"/>
      <c r="AB39" s="36"/>
      <c r="AC39" s="36"/>
      <c r="AD39" s="36"/>
      <c r="AE39" s="36"/>
    </row>
    <row r="40" spans="1:31" s="1" customFormat="1" ht="52.5" customHeight="1">
      <c r="A40" s="71">
        <v>167</v>
      </c>
      <c r="B40" s="80"/>
      <c r="C40" s="73">
        <v>1</v>
      </c>
      <c r="D40" s="74">
        <f aca="true" t="shared" si="2" ref="D40:D48">SUM(L40/H40)</f>
        <v>85.19793459552496</v>
      </c>
      <c r="E40" s="18" t="s">
        <v>333</v>
      </c>
      <c r="F40" s="75" t="s">
        <v>334</v>
      </c>
      <c r="G40" s="16" t="s">
        <v>335</v>
      </c>
      <c r="H40" s="76">
        <v>58.1</v>
      </c>
      <c r="I40" s="77">
        <v>55</v>
      </c>
      <c r="J40" s="20" t="s">
        <v>336</v>
      </c>
      <c r="K40" s="78">
        <v>90</v>
      </c>
      <c r="L40" s="76">
        <f aca="true" t="shared" si="3" ref="L40:L48">SUM(K40*I40)</f>
        <v>4950</v>
      </c>
      <c r="M40" s="81" t="s">
        <v>364</v>
      </c>
      <c r="N40" s="20" t="s">
        <v>337</v>
      </c>
      <c r="O40" s="79"/>
      <c r="Z40" s="36"/>
      <c r="AA40" s="36"/>
      <c r="AB40" s="36"/>
      <c r="AC40" s="36"/>
      <c r="AD40" s="36"/>
      <c r="AE40" s="36"/>
    </row>
    <row r="41" spans="1:31" s="1" customFormat="1" ht="52.5" customHeight="1">
      <c r="A41" s="71">
        <v>168</v>
      </c>
      <c r="B41" s="80"/>
      <c r="C41" s="73">
        <v>2</v>
      </c>
      <c r="D41" s="74">
        <f t="shared" si="2"/>
        <v>63.73831775700935</v>
      </c>
      <c r="E41" s="18" t="s">
        <v>60</v>
      </c>
      <c r="F41" s="75" t="s">
        <v>59</v>
      </c>
      <c r="G41" s="16" t="s">
        <v>68</v>
      </c>
      <c r="H41" s="76">
        <v>53.5</v>
      </c>
      <c r="I41" s="77">
        <v>55</v>
      </c>
      <c r="J41" s="20" t="s">
        <v>61</v>
      </c>
      <c r="K41" s="78">
        <v>62</v>
      </c>
      <c r="L41" s="76">
        <f t="shared" si="3"/>
        <v>3410</v>
      </c>
      <c r="M41" s="82" t="s">
        <v>365</v>
      </c>
      <c r="N41" s="20" t="s">
        <v>48</v>
      </c>
      <c r="O41" s="79"/>
      <c r="Z41" s="36"/>
      <c r="AA41" s="36"/>
      <c r="AB41" s="36"/>
      <c r="AC41" s="36"/>
      <c r="AD41" s="36"/>
      <c r="AE41" s="36"/>
    </row>
    <row r="42" spans="1:31" s="1" customFormat="1" ht="52.5" customHeight="1">
      <c r="A42" s="71">
        <v>169</v>
      </c>
      <c r="B42" s="80"/>
      <c r="C42" s="73">
        <v>3</v>
      </c>
      <c r="D42" s="74">
        <f t="shared" si="2"/>
        <v>58.05555555555556</v>
      </c>
      <c r="E42" s="18" t="s">
        <v>98</v>
      </c>
      <c r="F42" s="75" t="s">
        <v>97</v>
      </c>
      <c r="G42" s="16" t="s">
        <v>99</v>
      </c>
      <c r="H42" s="76">
        <v>72</v>
      </c>
      <c r="I42" s="77">
        <v>55</v>
      </c>
      <c r="J42" s="20" t="s">
        <v>33</v>
      </c>
      <c r="K42" s="78">
        <v>76</v>
      </c>
      <c r="L42" s="76">
        <f t="shared" si="3"/>
        <v>4180</v>
      </c>
      <c r="M42" s="83" t="s">
        <v>366</v>
      </c>
      <c r="N42" s="20" t="s">
        <v>185</v>
      </c>
      <c r="O42" s="79"/>
      <c r="Z42" s="36"/>
      <c r="AA42" s="36"/>
      <c r="AB42" s="36"/>
      <c r="AC42" s="36"/>
      <c r="AD42" s="36"/>
      <c r="AE42" s="36"/>
    </row>
    <row r="43" spans="1:31" s="1" customFormat="1" ht="52.5" customHeight="1">
      <c r="A43" s="71">
        <v>170</v>
      </c>
      <c r="B43" s="80"/>
      <c r="C43" s="73">
        <v>4</v>
      </c>
      <c r="D43" s="74">
        <f t="shared" si="2"/>
        <v>52.932330827067666</v>
      </c>
      <c r="E43" s="18" t="s">
        <v>63</v>
      </c>
      <c r="F43" s="75" t="s">
        <v>49</v>
      </c>
      <c r="G43" s="16" t="s">
        <v>62</v>
      </c>
      <c r="H43" s="76">
        <v>66.5</v>
      </c>
      <c r="I43" s="77">
        <v>55</v>
      </c>
      <c r="J43" s="20" t="s">
        <v>95</v>
      </c>
      <c r="K43" s="78">
        <v>64</v>
      </c>
      <c r="L43" s="76">
        <f t="shared" si="3"/>
        <v>3520</v>
      </c>
      <c r="M43" s="17"/>
      <c r="N43" s="20" t="s">
        <v>330</v>
      </c>
      <c r="O43" s="79"/>
      <c r="Z43" s="36"/>
      <c r="AA43" s="36"/>
      <c r="AB43" s="36"/>
      <c r="AC43" s="36"/>
      <c r="AD43" s="36"/>
      <c r="AE43" s="36"/>
    </row>
    <row r="44" spans="1:31" s="1" customFormat="1" ht="52.5" customHeight="1">
      <c r="A44" s="71">
        <v>171</v>
      </c>
      <c r="B44" s="80"/>
      <c r="C44" s="73">
        <v>5</v>
      </c>
      <c r="D44" s="74">
        <f t="shared" si="2"/>
        <v>47.21030042918454</v>
      </c>
      <c r="E44" s="19" t="s">
        <v>180</v>
      </c>
      <c r="F44" s="75" t="s">
        <v>177</v>
      </c>
      <c r="G44" s="16" t="s">
        <v>178</v>
      </c>
      <c r="H44" s="76">
        <v>69.9</v>
      </c>
      <c r="I44" s="77">
        <v>55</v>
      </c>
      <c r="J44" s="20" t="s">
        <v>179</v>
      </c>
      <c r="K44" s="78">
        <v>60</v>
      </c>
      <c r="L44" s="76">
        <f t="shared" si="3"/>
        <v>3300</v>
      </c>
      <c r="M44" s="17"/>
      <c r="N44" s="20" t="s">
        <v>246</v>
      </c>
      <c r="O44" s="79"/>
      <c r="Z44" s="3"/>
      <c r="AA44" s="3"/>
      <c r="AB44" s="3"/>
      <c r="AC44" s="3"/>
      <c r="AD44" s="3"/>
      <c r="AE44" s="3"/>
    </row>
    <row r="45" spans="1:31" s="1" customFormat="1" ht="52.5" customHeight="1">
      <c r="A45" s="71">
        <v>172</v>
      </c>
      <c r="B45" s="80"/>
      <c r="C45" s="73">
        <v>6</v>
      </c>
      <c r="D45" s="74">
        <f t="shared" si="2"/>
        <v>45.60301507537689</v>
      </c>
      <c r="E45" s="19" t="s">
        <v>338</v>
      </c>
      <c r="F45" s="75" t="s">
        <v>339</v>
      </c>
      <c r="G45" s="16" t="s">
        <v>340</v>
      </c>
      <c r="H45" s="76">
        <v>79.6</v>
      </c>
      <c r="I45" s="77">
        <v>55</v>
      </c>
      <c r="J45" s="20" t="s">
        <v>341</v>
      </c>
      <c r="K45" s="78">
        <v>66</v>
      </c>
      <c r="L45" s="76">
        <f t="shared" si="3"/>
        <v>3630</v>
      </c>
      <c r="M45" s="17"/>
      <c r="N45" s="20" t="s">
        <v>342</v>
      </c>
      <c r="O45" s="79"/>
      <c r="Z45" s="3"/>
      <c r="AA45" s="3"/>
      <c r="AB45" s="3"/>
      <c r="AC45" s="3"/>
      <c r="AD45" s="3"/>
      <c r="AE45" s="3"/>
    </row>
    <row r="46" spans="1:14" s="1" customFormat="1" ht="52.5" customHeight="1">
      <c r="A46" s="71">
        <v>173</v>
      </c>
      <c r="B46" s="80"/>
      <c r="C46" s="73">
        <v>7</v>
      </c>
      <c r="D46" s="74">
        <f t="shared" si="2"/>
        <v>35.981308411214954</v>
      </c>
      <c r="E46" s="19" t="s">
        <v>56</v>
      </c>
      <c r="F46" s="75" t="s">
        <v>46</v>
      </c>
      <c r="G46" s="16" t="s">
        <v>343</v>
      </c>
      <c r="H46" s="76">
        <v>32.1</v>
      </c>
      <c r="I46" s="77">
        <v>55</v>
      </c>
      <c r="J46" s="20" t="s">
        <v>55</v>
      </c>
      <c r="K46" s="78">
        <v>21</v>
      </c>
      <c r="L46" s="84">
        <f t="shared" si="3"/>
        <v>1155</v>
      </c>
      <c r="M46" s="71"/>
      <c r="N46" s="20" t="s">
        <v>53</v>
      </c>
    </row>
    <row r="47" spans="1:31" s="1" customFormat="1" ht="52.5" customHeight="1">
      <c r="A47" s="71">
        <v>174</v>
      </c>
      <c r="B47" s="80"/>
      <c r="C47" s="73">
        <v>8</v>
      </c>
      <c r="D47" s="74">
        <f t="shared" si="2"/>
        <v>15.23076923076923</v>
      </c>
      <c r="E47" s="18" t="s">
        <v>211</v>
      </c>
      <c r="F47" s="75" t="s">
        <v>209</v>
      </c>
      <c r="G47" s="16" t="s">
        <v>210</v>
      </c>
      <c r="H47" s="76">
        <v>65</v>
      </c>
      <c r="I47" s="77">
        <v>55</v>
      </c>
      <c r="J47" s="20" t="s">
        <v>95</v>
      </c>
      <c r="K47" s="78">
        <v>18</v>
      </c>
      <c r="L47" s="76">
        <f t="shared" si="3"/>
        <v>990</v>
      </c>
      <c r="M47" s="17"/>
      <c r="N47" s="20" t="s">
        <v>331</v>
      </c>
      <c r="O47" s="79"/>
      <c r="Z47" s="36"/>
      <c r="AA47" s="36"/>
      <c r="AB47" s="36"/>
      <c r="AC47" s="36"/>
      <c r="AD47" s="36"/>
      <c r="AE47" s="36"/>
    </row>
    <row r="48" spans="1:31" s="1" customFormat="1" ht="52.5" customHeight="1">
      <c r="A48" s="71">
        <v>175</v>
      </c>
      <c r="B48" s="80"/>
      <c r="C48" s="73">
        <v>9</v>
      </c>
      <c r="D48" s="74">
        <f t="shared" si="2"/>
        <v>12.571428571428571</v>
      </c>
      <c r="E48" s="18"/>
      <c r="F48" s="75" t="s">
        <v>344</v>
      </c>
      <c r="G48" s="33" t="s">
        <v>345</v>
      </c>
      <c r="H48" s="76">
        <v>70</v>
      </c>
      <c r="I48" s="77">
        <v>55</v>
      </c>
      <c r="J48" s="20" t="s">
        <v>243</v>
      </c>
      <c r="K48" s="78">
        <v>16</v>
      </c>
      <c r="L48" s="76">
        <f t="shared" si="3"/>
        <v>880</v>
      </c>
      <c r="M48" s="17"/>
      <c r="N48" s="20" t="s">
        <v>144</v>
      </c>
      <c r="O48" s="79"/>
      <c r="Z48" s="3"/>
      <c r="AA48" s="3"/>
      <c r="AB48" s="3"/>
      <c r="AC48" s="3"/>
      <c r="AD48" s="3"/>
      <c r="AE48" s="3"/>
    </row>
    <row r="49" spans="1:21" s="1" customFormat="1" ht="36" customHeight="1">
      <c r="A49" s="196" t="s">
        <v>18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4"/>
      <c r="M49" s="14"/>
      <c r="N49" s="14"/>
      <c r="U49" s="3"/>
    </row>
    <row r="50" spans="1:21" s="1" customFormat="1" ht="30" customHeight="1">
      <c r="A50" s="146" t="s">
        <v>34</v>
      </c>
      <c r="B50" s="148"/>
      <c r="C50" s="148"/>
      <c r="D50" s="147"/>
      <c r="E50" s="18" t="s">
        <v>37</v>
      </c>
      <c r="F50" s="149" t="s">
        <v>35</v>
      </c>
      <c r="G50" s="145"/>
      <c r="H50" s="144" t="s">
        <v>5</v>
      </c>
      <c r="I50" s="145"/>
      <c r="J50" s="146" t="s">
        <v>73</v>
      </c>
      <c r="K50" s="147"/>
      <c r="L50" s="15"/>
      <c r="O50" s="15"/>
      <c r="P50" s="15"/>
      <c r="U50" s="3"/>
    </row>
    <row r="51" spans="1:21" s="1" customFormat="1" ht="30" customHeight="1">
      <c r="A51" s="146" t="s">
        <v>76</v>
      </c>
      <c r="B51" s="148"/>
      <c r="C51" s="148"/>
      <c r="D51" s="147"/>
      <c r="E51" s="18" t="s">
        <v>32</v>
      </c>
      <c r="F51" s="149" t="s">
        <v>38</v>
      </c>
      <c r="G51" s="145"/>
      <c r="H51" s="144" t="s">
        <v>23</v>
      </c>
      <c r="I51" s="145"/>
      <c r="J51" s="146" t="s">
        <v>36</v>
      </c>
      <c r="K51" s="147"/>
      <c r="L51" s="15"/>
      <c r="O51" s="15"/>
      <c r="P51" s="15"/>
      <c r="U51" s="3"/>
    </row>
    <row r="52" spans="1:21" s="1" customFormat="1" ht="30" customHeight="1">
      <c r="A52" s="146" t="s">
        <v>19</v>
      </c>
      <c r="B52" s="148"/>
      <c r="C52" s="148"/>
      <c r="D52" s="147"/>
      <c r="E52" s="18" t="s">
        <v>20</v>
      </c>
      <c r="F52" s="149" t="s">
        <v>21</v>
      </c>
      <c r="G52" s="145"/>
      <c r="H52" s="144" t="s">
        <v>5</v>
      </c>
      <c r="I52" s="145"/>
      <c r="J52" s="146" t="s">
        <v>22</v>
      </c>
      <c r="K52" s="147"/>
      <c r="L52" s="15"/>
      <c r="O52" s="15"/>
      <c r="P52" s="15"/>
      <c r="U52" s="3"/>
    </row>
    <row r="53" spans="1:16" s="1" customFormat="1" ht="30" customHeight="1">
      <c r="A53" s="146" t="s">
        <v>146</v>
      </c>
      <c r="B53" s="148"/>
      <c r="C53" s="148"/>
      <c r="D53" s="147"/>
      <c r="E53" s="18" t="s">
        <v>6</v>
      </c>
      <c r="F53" s="149" t="s">
        <v>7</v>
      </c>
      <c r="G53" s="145"/>
      <c r="H53" s="144" t="s">
        <v>23</v>
      </c>
      <c r="I53" s="145"/>
      <c r="J53" s="146" t="s">
        <v>22</v>
      </c>
      <c r="K53" s="147"/>
      <c r="L53" s="15"/>
      <c r="O53" s="15"/>
      <c r="P53" s="15"/>
    </row>
    <row r="54" spans="1:16" s="1" customFormat="1" ht="30" customHeight="1">
      <c r="A54" s="146" t="s">
        <v>146</v>
      </c>
      <c r="B54" s="148"/>
      <c r="C54" s="148"/>
      <c r="D54" s="147"/>
      <c r="E54" s="18" t="s">
        <v>45</v>
      </c>
      <c r="F54" s="149" t="s">
        <v>24</v>
      </c>
      <c r="G54" s="145"/>
      <c r="H54" s="144" t="s">
        <v>23</v>
      </c>
      <c r="I54" s="145"/>
      <c r="J54" s="146" t="s">
        <v>22</v>
      </c>
      <c r="K54" s="147"/>
      <c r="L54" s="15"/>
      <c r="O54" s="15"/>
      <c r="P54" s="15"/>
    </row>
    <row r="55" spans="1:16" s="1" customFormat="1" ht="30" customHeight="1">
      <c r="A55" s="146" t="s">
        <v>146</v>
      </c>
      <c r="B55" s="148"/>
      <c r="C55" s="148"/>
      <c r="D55" s="147"/>
      <c r="E55" s="18" t="s">
        <v>258</v>
      </c>
      <c r="F55" s="149" t="s">
        <v>135</v>
      </c>
      <c r="G55" s="145"/>
      <c r="H55" s="144" t="s">
        <v>23</v>
      </c>
      <c r="I55" s="145"/>
      <c r="J55" s="146" t="s">
        <v>73</v>
      </c>
      <c r="K55" s="147"/>
      <c r="L55" s="15"/>
      <c r="O55" s="15"/>
      <c r="P55" s="15"/>
    </row>
    <row r="56" spans="1:16" s="1" customFormat="1" ht="30" customHeight="1">
      <c r="A56" s="146" t="s">
        <v>146</v>
      </c>
      <c r="B56" s="148"/>
      <c r="C56" s="148"/>
      <c r="D56" s="147"/>
      <c r="E56" s="18" t="s">
        <v>39</v>
      </c>
      <c r="F56" s="149" t="s">
        <v>40</v>
      </c>
      <c r="G56" s="145"/>
      <c r="H56" s="144" t="s">
        <v>44</v>
      </c>
      <c r="I56" s="145"/>
      <c r="J56" s="146" t="s">
        <v>22</v>
      </c>
      <c r="K56" s="147"/>
      <c r="L56" s="15"/>
      <c r="O56" s="15"/>
      <c r="P56" s="15"/>
    </row>
    <row r="57" spans="1:16" s="1" customFormat="1" ht="30" customHeight="1">
      <c r="A57" s="146" t="s">
        <v>146</v>
      </c>
      <c r="B57" s="148"/>
      <c r="C57" s="148"/>
      <c r="D57" s="147"/>
      <c r="E57" s="18" t="s">
        <v>147</v>
      </c>
      <c r="F57" s="149" t="s">
        <v>254</v>
      </c>
      <c r="G57" s="145"/>
      <c r="H57" s="144" t="s">
        <v>142</v>
      </c>
      <c r="I57" s="145"/>
      <c r="J57" s="146" t="s">
        <v>70</v>
      </c>
      <c r="K57" s="147"/>
      <c r="L57" s="15"/>
      <c r="O57" s="15"/>
      <c r="P57" s="15"/>
    </row>
    <row r="58" spans="1:16" s="1" customFormat="1" ht="30" customHeight="1">
      <c r="A58" s="146" t="s">
        <v>146</v>
      </c>
      <c r="B58" s="148"/>
      <c r="C58" s="148"/>
      <c r="D58" s="147"/>
      <c r="E58" s="18" t="s">
        <v>140</v>
      </c>
      <c r="F58" s="149" t="s">
        <v>141</v>
      </c>
      <c r="G58" s="145"/>
      <c r="H58" s="144" t="s">
        <v>142</v>
      </c>
      <c r="I58" s="145"/>
      <c r="J58" s="146" t="s">
        <v>73</v>
      </c>
      <c r="K58" s="147"/>
      <c r="L58" s="15"/>
      <c r="O58" s="15"/>
      <c r="P58" s="15"/>
    </row>
    <row r="59" spans="1:16" s="1" customFormat="1" ht="30" customHeight="1">
      <c r="A59" s="146" t="s">
        <v>146</v>
      </c>
      <c r="B59" s="148"/>
      <c r="C59" s="148"/>
      <c r="D59" s="147"/>
      <c r="E59" s="18" t="s">
        <v>133</v>
      </c>
      <c r="F59" s="149" t="s">
        <v>143</v>
      </c>
      <c r="G59" s="145"/>
      <c r="H59" s="144" t="s">
        <v>5</v>
      </c>
      <c r="I59" s="145"/>
      <c r="J59" s="146" t="s">
        <v>73</v>
      </c>
      <c r="K59" s="147"/>
      <c r="L59" s="15"/>
      <c r="O59" s="15"/>
      <c r="P59" s="15"/>
    </row>
    <row r="60" spans="1:16" s="1" customFormat="1" ht="30" customHeight="1">
      <c r="A60" s="146" t="s">
        <v>275</v>
      </c>
      <c r="B60" s="148"/>
      <c r="C60" s="148"/>
      <c r="D60" s="147"/>
      <c r="E60" s="18" t="s">
        <v>20</v>
      </c>
      <c r="F60" s="149" t="s">
        <v>21</v>
      </c>
      <c r="G60" s="145"/>
      <c r="H60" s="144" t="s">
        <v>5</v>
      </c>
      <c r="I60" s="145"/>
      <c r="J60" s="146" t="s">
        <v>22</v>
      </c>
      <c r="K60" s="147"/>
      <c r="L60" s="15"/>
      <c r="O60" s="15"/>
      <c r="P60" s="15"/>
    </row>
    <row r="61" spans="1:16" s="1" customFormat="1" ht="30" customHeight="1">
      <c r="A61" s="146" t="s">
        <v>274</v>
      </c>
      <c r="B61" s="148"/>
      <c r="C61" s="148"/>
      <c r="D61" s="147"/>
      <c r="E61" s="18"/>
      <c r="F61" s="149" t="s">
        <v>277</v>
      </c>
      <c r="G61" s="145"/>
      <c r="H61" s="144" t="s">
        <v>23</v>
      </c>
      <c r="I61" s="145"/>
      <c r="J61" s="146" t="s">
        <v>256</v>
      </c>
      <c r="K61" s="147"/>
      <c r="L61" s="15"/>
      <c r="O61" s="15"/>
      <c r="P61" s="15"/>
    </row>
    <row r="62" spans="1:25" s="1" customFormat="1" ht="30" customHeight="1">
      <c r="A62" s="146" t="s">
        <v>273</v>
      </c>
      <c r="B62" s="148"/>
      <c r="C62" s="148"/>
      <c r="D62" s="147"/>
      <c r="E62" s="18" t="s">
        <v>107</v>
      </c>
      <c r="F62" s="149" t="s">
        <v>144</v>
      </c>
      <c r="G62" s="145"/>
      <c r="H62" s="144" t="s">
        <v>5</v>
      </c>
      <c r="I62" s="145"/>
      <c r="J62" s="146" t="s">
        <v>256</v>
      </c>
      <c r="K62" s="147"/>
      <c r="L62" s="15"/>
      <c r="O62" s="15"/>
      <c r="P62" s="15"/>
      <c r="V62" s="8"/>
      <c r="W62" s="8"/>
      <c r="X62" s="8"/>
      <c r="Y62" s="8"/>
    </row>
    <row r="63" spans="1:21" s="8" customFormat="1" ht="30" customHeight="1">
      <c r="A63" s="146" t="s">
        <v>25</v>
      </c>
      <c r="B63" s="148"/>
      <c r="C63" s="148"/>
      <c r="D63" s="147"/>
      <c r="E63" s="18" t="s">
        <v>276</v>
      </c>
      <c r="F63" s="149" t="s">
        <v>255</v>
      </c>
      <c r="G63" s="145"/>
      <c r="H63" s="144" t="s">
        <v>5</v>
      </c>
      <c r="I63" s="145"/>
      <c r="J63" s="146" t="s">
        <v>257</v>
      </c>
      <c r="K63" s="147"/>
      <c r="L63" s="15"/>
      <c r="M63" s="1"/>
      <c r="N63" s="1"/>
      <c r="O63" s="15"/>
      <c r="P63" s="15"/>
      <c r="Q63" s="1"/>
      <c r="R63" s="1"/>
      <c r="S63" s="1"/>
      <c r="T63" s="1"/>
      <c r="U63" s="1"/>
    </row>
    <row r="64" spans="1:21" s="8" customFormat="1" ht="30" customHeight="1">
      <c r="A64" s="146" t="s">
        <v>25</v>
      </c>
      <c r="B64" s="148"/>
      <c r="C64" s="148"/>
      <c r="D64" s="147"/>
      <c r="E64" s="18" t="s">
        <v>130</v>
      </c>
      <c r="F64" s="149" t="s">
        <v>272</v>
      </c>
      <c r="G64" s="145"/>
      <c r="H64" s="144" t="s">
        <v>5</v>
      </c>
      <c r="I64" s="145"/>
      <c r="J64" s="146" t="s">
        <v>257</v>
      </c>
      <c r="K64" s="147"/>
      <c r="L64" s="15"/>
      <c r="M64" s="1"/>
      <c r="N64" s="1"/>
      <c r="O64" s="15"/>
      <c r="P64" s="15"/>
      <c r="Q64" s="1"/>
      <c r="R64" s="1"/>
      <c r="S64" s="1"/>
      <c r="T64" s="1"/>
      <c r="U64" s="1"/>
    </row>
    <row r="65" spans="1:27" s="4" customFormat="1" ht="27.75" customHeight="1">
      <c r="A65" s="146" t="s">
        <v>278</v>
      </c>
      <c r="B65" s="148"/>
      <c r="C65" s="148"/>
      <c r="D65" s="147"/>
      <c r="E65" s="18" t="s">
        <v>72</v>
      </c>
      <c r="F65" s="149" t="s">
        <v>71</v>
      </c>
      <c r="G65" s="145"/>
      <c r="H65" s="144" t="s">
        <v>5</v>
      </c>
      <c r="I65" s="145"/>
      <c r="J65" s="146" t="s">
        <v>70</v>
      </c>
      <c r="K65" s="147"/>
      <c r="L65" s="15"/>
      <c r="M65" s="1"/>
      <c r="N65" s="1"/>
      <c r="O65" s="15"/>
      <c r="P65" s="15"/>
      <c r="Q65" s="1"/>
      <c r="R65" s="1"/>
      <c r="S65" s="1"/>
      <c r="T65" s="1"/>
      <c r="V65" s="1"/>
      <c r="W65" s="3"/>
      <c r="X65" s="3"/>
      <c r="Y65" s="3"/>
      <c r="Z65" s="36"/>
      <c r="AA65" s="36"/>
    </row>
  </sheetData>
  <sheetProtection/>
  <mergeCells count="82">
    <mergeCell ref="A1:N1"/>
    <mergeCell ref="A2:N2"/>
    <mergeCell ref="A3:N3"/>
    <mergeCell ref="A4:N4"/>
    <mergeCell ref="A5:N5"/>
    <mergeCell ref="A6:E6"/>
    <mergeCell ref="F6:N6"/>
    <mergeCell ref="A12:E12"/>
    <mergeCell ref="F12:N12"/>
    <mergeCell ref="A18:E18"/>
    <mergeCell ref="F18:N18"/>
    <mergeCell ref="A25:E25"/>
    <mergeCell ref="F25:N25"/>
    <mergeCell ref="A33:E33"/>
    <mergeCell ref="F33:N33"/>
    <mergeCell ref="A38:E38"/>
    <mergeCell ref="F38:N38"/>
    <mergeCell ref="A49:K49"/>
    <mergeCell ref="A50:D50"/>
    <mergeCell ref="F50:G50"/>
    <mergeCell ref="H50:I50"/>
    <mergeCell ref="J50:K50"/>
    <mergeCell ref="A51:D51"/>
    <mergeCell ref="F51:G51"/>
    <mergeCell ref="H51:I51"/>
    <mergeCell ref="J51:K51"/>
    <mergeCell ref="A52:D52"/>
    <mergeCell ref="F52:G52"/>
    <mergeCell ref="H52:I52"/>
    <mergeCell ref="J52:K52"/>
    <mergeCell ref="A53:D53"/>
    <mergeCell ref="F53:G53"/>
    <mergeCell ref="H53:I53"/>
    <mergeCell ref="J53:K53"/>
    <mergeCell ref="A54:D54"/>
    <mergeCell ref="F54:G54"/>
    <mergeCell ref="H54:I54"/>
    <mergeCell ref="J54:K54"/>
    <mergeCell ref="A55:D55"/>
    <mergeCell ref="F55:G55"/>
    <mergeCell ref="H55:I55"/>
    <mergeCell ref="J55:K55"/>
    <mergeCell ref="A56:D56"/>
    <mergeCell ref="F56:G56"/>
    <mergeCell ref="H56:I56"/>
    <mergeCell ref="J56:K56"/>
    <mergeCell ref="A57:D57"/>
    <mergeCell ref="F57:G57"/>
    <mergeCell ref="H57:I57"/>
    <mergeCell ref="J57:K57"/>
    <mergeCell ref="A58:D58"/>
    <mergeCell ref="F58:G58"/>
    <mergeCell ref="H58:I58"/>
    <mergeCell ref="J58:K58"/>
    <mergeCell ref="A59:D59"/>
    <mergeCell ref="F59:G59"/>
    <mergeCell ref="H59:I59"/>
    <mergeCell ref="J59:K59"/>
    <mergeCell ref="A60:D60"/>
    <mergeCell ref="F60:G60"/>
    <mergeCell ref="H60:I60"/>
    <mergeCell ref="J60:K60"/>
    <mergeCell ref="J64:K64"/>
    <mergeCell ref="A65:D65"/>
    <mergeCell ref="A61:D61"/>
    <mergeCell ref="F61:G61"/>
    <mergeCell ref="H61:I61"/>
    <mergeCell ref="J61:K61"/>
    <mergeCell ref="A62:D62"/>
    <mergeCell ref="F62:G62"/>
    <mergeCell ref="H62:I62"/>
    <mergeCell ref="J62:K62"/>
    <mergeCell ref="F65:G65"/>
    <mergeCell ref="H65:I65"/>
    <mergeCell ref="J65:K65"/>
    <mergeCell ref="A63:D63"/>
    <mergeCell ref="F63:G63"/>
    <mergeCell ref="H63:I63"/>
    <mergeCell ref="J63:K63"/>
    <mergeCell ref="A64:D64"/>
    <mergeCell ref="F64:G64"/>
    <mergeCell ref="H64:I6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1"/>
  <sheetViews>
    <sheetView tabSelected="1" zoomScale="70" zoomScaleNormal="70" zoomScalePageLayoutView="0" workbookViewId="0" topLeftCell="A1">
      <selection activeCell="Q68" sqref="Q68"/>
    </sheetView>
  </sheetViews>
  <sheetFormatPr defaultColWidth="9.140625" defaultRowHeight="15"/>
  <cols>
    <col min="1" max="1" width="8.7109375" style="85" customWidth="1"/>
    <col min="2" max="2" width="10.421875" style="9" customWidth="1"/>
    <col min="3" max="3" width="10.57421875" style="9" customWidth="1"/>
    <col min="4" max="4" width="12.7109375" style="9" customWidth="1"/>
    <col min="5" max="5" width="12.57421875" style="9" customWidth="1"/>
    <col min="6" max="6" width="38.57421875" style="10" customWidth="1"/>
    <col min="7" max="7" width="18.8515625" style="9" customWidth="1"/>
    <col min="8" max="8" width="12.7109375" style="9" customWidth="1"/>
    <col min="9" max="9" width="10.7109375" style="10" customWidth="1"/>
    <col min="10" max="10" width="54.8515625" style="9" customWidth="1"/>
    <col min="11" max="11" width="11.7109375" style="9" customWidth="1"/>
    <col min="12" max="12" width="12.7109375" style="86" customWidth="1"/>
    <col min="13" max="13" width="28.140625" style="7" customWidth="1"/>
    <col min="14" max="14" width="25.7109375" style="8" customWidth="1"/>
    <col min="16" max="16" width="11.421875" style="0" customWidth="1"/>
    <col min="17" max="17" width="20.28125" style="0" customWidth="1"/>
    <col min="18" max="18" width="30.7109375" style="0" customWidth="1"/>
    <col min="19" max="19" width="22.00390625" style="0" customWidth="1"/>
  </cols>
  <sheetData>
    <row r="1" spans="1:14" s="2" customFormat="1" ht="23.25" customHeight="1">
      <c r="A1" s="162" t="s">
        <v>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N1" s="164"/>
    </row>
    <row r="2" spans="1:15" s="2" customFormat="1" ht="23.25" customHeight="1">
      <c r="A2" s="165" t="s">
        <v>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/>
      <c r="N2" s="164"/>
      <c r="O2" s="4"/>
    </row>
    <row r="3" spans="1:15" s="2" customFormat="1" ht="33" customHeight="1">
      <c r="A3" s="168" t="s">
        <v>153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  <c r="N3" s="164"/>
      <c r="O3" s="3"/>
    </row>
    <row r="4" spans="1:15" s="2" customFormat="1" ht="24" customHeight="1">
      <c r="A4" s="162" t="s">
        <v>104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72"/>
      <c r="N4" s="164"/>
      <c r="O4" s="3"/>
    </row>
    <row r="5" spans="1:21" s="2" customFormat="1" ht="24" customHeight="1">
      <c r="A5" s="208" t="s">
        <v>154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  <c r="N5" s="164"/>
      <c r="O5" s="37"/>
      <c r="P5" s="8"/>
      <c r="Q5" s="8"/>
      <c r="R5" s="8"/>
      <c r="S5" s="8"/>
      <c r="T5" s="8"/>
      <c r="U5" s="4"/>
    </row>
    <row r="6" spans="1:30" s="92" customFormat="1" ht="30" customHeight="1">
      <c r="A6" s="152" t="s">
        <v>321</v>
      </c>
      <c r="B6" s="153"/>
      <c r="C6" s="153"/>
      <c r="D6" s="153"/>
      <c r="E6" s="204"/>
      <c r="F6" s="229" t="s">
        <v>589</v>
      </c>
      <c r="G6" s="230"/>
      <c r="H6" s="230"/>
      <c r="I6" s="230"/>
      <c r="J6" s="230"/>
      <c r="K6" s="230"/>
      <c r="L6" s="230"/>
      <c r="M6" s="230"/>
      <c r="N6" s="231"/>
      <c r="Y6" s="36"/>
      <c r="Z6" s="36"/>
      <c r="AA6" s="36"/>
      <c r="AB6" s="36"/>
      <c r="AC6" s="36"/>
      <c r="AD6" s="36"/>
    </row>
    <row r="7" spans="1:14" s="1" customFormat="1" ht="42.75" customHeight="1">
      <c r="A7" s="64" t="s">
        <v>1</v>
      </c>
      <c r="B7" s="64" t="s">
        <v>323</v>
      </c>
      <c r="C7" s="64" t="s">
        <v>2</v>
      </c>
      <c r="D7" s="65" t="s">
        <v>324</v>
      </c>
      <c r="E7" s="64" t="s">
        <v>12</v>
      </c>
      <c r="F7" s="66" t="s">
        <v>0</v>
      </c>
      <c r="G7" s="67" t="s">
        <v>10</v>
      </c>
      <c r="H7" s="67" t="s">
        <v>8</v>
      </c>
      <c r="I7" s="67" t="s">
        <v>3</v>
      </c>
      <c r="J7" s="66" t="s">
        <v>96</v>
      </c>
      <c r="K7" s="68" t="s">
        <v>325</v>
      </c>
      <c r="L7" s="64" t="s">
        <v>4</v>
      </c>
      <c r="M7" s="69" t="s">
        <v>27</v>
      </c>
      <c r="N7" s="70" t="s">
        <v>326</v>
      </c>
    </row>
    <row r="8" spans="1:15" s="1" customFormat="1" ht="51.75" customHeight="1">
      <c r="A8" s="93">
        <v>176</v>
      </c>
      <c r="B8" s="71">
        <v>38</v>
      </c>
      <c r="C8" s="73">
        <v>1</v>
      </c>
      <c r="D8" s="74">
        <f>SUM(L8/H8)</f>
        <v>50.96153846153846</v>
      </c>
      <c r="E8" s="18" t="s">
        <v>148</v>
      </c>
      <c r="F8" s="31" t="s">
        <v>110</v>
      </c>
      <c r="G8" s="33" t="s">
        <v>111</v>
      </c>
      <c r="H8" s="76">
        <v>52</v>
      </c>
      <c r="I8" s="77">
        <v>25</v>
      </c>
      <c r="J8" s="20" t="s">
        <v>108</v>
      </c>
      <c r="K8" s="78">
        <v>106</v>
      </c>
      <c r="L8" s="76">
        <f>SUM(K8*I8)</f>
        <v>2650</v>
      </c>
      <c r="M8" s="17" t="s">
        <v>261</v>
      </c>
      <c r="N8" s="20" t="s">
        <v>53</v>
      </c>
      <c r="O8" s="79"/>
    </row>
    <row r="9" spans="1:15" s="1" customFormat="1" ht="51.75" customHeight="1">
      <c r="A9" s="93">
        <v>177</v>
      </c>
      <c r="B9" s="71">
        <v>37</v>
      </c>
      <c r="C9" s="73">
        <v>2</v>
      </c>
      <c r="D9" s="74">
        <f>SUM(L9/H9)</f>
        <v>47.27272727272727</v>
      </c>
      <c r="E9" s="18" t="s">
        <v>590</v>
      </c>
      <c r="F9" s="31" t="s">
        <v>197</v>
      </c>
      <c r="G9" s="33" t="s">
        <v>201</v>
      </c>
      <c r="H9" s="76">
        <v>55</v>
      </c>
      <c r="I9" s="77">
        <v>25</v>
      </c>
      <c r="J9" s="20" t="s">
        <v>108</v>
      </c>
      <c r="K9" s="78">
        <v>104</v>
      </c>
      <c r="L9" s="76">
        <f>SUM(K9*I9)</f>
        <v>2600</v>
      </c>
      <c r="M9" s="17" t="s">
        <v>261</v>
      </c>
      <c r="N9" s="20" t="s">
        <v>53</v>
      </c>
      <c r="O9" s="79"/>
    </row>
    <row r="10" spans="1:15" s="1" customFormat="1" ht="51.75" customHeight="1">
      <c r="A10" s="93">
        <v>178</v>
      </c>
      <c r="B10" s="71">
        <v>57</v>
      </c>
      <c r="C10" s="73">
        <v>3</v>
      </c>
      <c r="D10" s="74">
        <f>SUM(L10/H10)</f>
        <v>45.10556621880998</v>
      </c>
      <c r="E10" s="18" t="s">
        <v>591</v>
      </c>
      <c r="F10" s="31" t="s">
        <v>199</v>
      </c>
      <c r="G10" s="33" t="s">
        <v>259</v>
      </c>
      <c r="H10" s="76">
        <v>52.1</v>
      </c>
      <c r="I10" s="77">
        <v>25</v>
      </c>
      <c r="J10" s="20" t="s">
        <v>108</v>
      </c>
      <c r="K10" s="78">
        <v>94</v>
      </c>
      <c r="L10" s="76">
        <f>SUM(K10*I10)</f>
        <v>2350</v>
      </c>
      <c r="M10" s="17" t="s">
        <v>261</v>
      </c>
      <c r="N10" s="20" t="s">
        <v>53</v>
      </c>
      <c r="O10" s="79"/>
    </row>
    <row r="11" spans="1:15" s="1" customFormat="1" ht="51.75" customHeight="1">
      <c r="A11" s="93">
        <v>179</v>
      </c>
      <c r="B11" s="71"/>
      <c r="C11" s="73">
        <v>4</v>
      </c>
      <c r="D11" s="74">
        <f>SUM(L11/H11)</f>
        <v>43.9469320066335</v>
      </c>
      <c r="E11" s="18" t="s">
        <v>592</v>
      </c>
      <c r="F11" s="31" t="s">
        <v>593</v>
      </c>
      <c r="G11" s="33" t="s">
        <v>594</v>
      </c>
      <c r="H11" s="76">
        <v>60.3</v>
      </c>
      <c r="I11" s="77">
        <v>25</v>
      </c>
      <c r="J11" s="20" t="s">
        <v>595</v>
      </c>
      <c r="K11" s="78">
        <v>106</v>
      </c>
      <c r="L11" s="76">
        <f>SUM(K11*I11)</f>
        <v>2650</v>
      </c>
      <c r="M11" s="17" t="s">
        <v>261</v>
      </c>
      <c r="N11" s="20" t="s">
        <v>135</v>
      </c>
      <c r="O11" s="79"/>
    </row>
    <row r="12" spans="1:15" s="1" customFormat="1" ht="51.75" customHeight="1">
      <c r="A12" s="93">
        <v>180</v>
      </c>
      <c r="B12" s="71">
        <v>21</v>
      </c>
      <c r="C12" s="73">
        <v>5</v>
      </c>
      <c r="D12" s="74">
        <f>SUM(L12/H12)</f>
        <v>42.39766081871345</v>
      </c>
      <c r="E12" s="18" t="s">
        <v>596</v>
      </c>
      <c r="F12" s="31" t="s">
        <v>198</v>
      </c>
      <c r="G12" s="33" t="s">
        <v>202</v>
      </c>
      <c r="H12" s="76">
        <v>68.4</v>
      </c>
      <c r="I12" s="77">
        <v>25</v>
      </c>
      <c r="J12" s="20" t="s">
        <v>108</v>
      </c>
      <c r="K12" s="78">
        <v>116</v>
      </c>
      <c r="L12" s="76">
        <f>SUM(K12*I12)</f>
        <v>2900</v>
      </c>
      <c r="M12" s="17" t="s">
        <v>265</v>
      </c>
      <c r="N12" s="20" t="s">
        <v>53</v>
      </c>
      <c r="O12" s="79"/>
    </row>
    <row r="13" spans="1:30" s="92" customFormat="1" ht="30" customHeight="1">
      <c r="A13" s="152" t="s">
        <v>321</v>
      </c>
      <c r="B13" s="153"/>
      <c r="C13" s="153"/>
      <c r="D13" s="153"/>
      <c r="E13" s="204"/>
      <c r="F13" s="229" t="s">
        <v>597</v>
      </c>
      <c r="G13" s="230"/>
      <c r="H13" s="230"/>
      <c r="I13" s="230"/>
      <c r="J13" s="230"/>
      <c r="K13" s="230"/>
      <c r="L13" s="230"/>
      <c r="M13" s="230"/>
      <c r="N13" s="231"/>
      <c r="Y13" s="36"/>
      <c r="Z13" s="36"/>
      <c r="AA13" s="36"/>
      <c r="AB13" s="36"/>
      <c r="AC13" s="36"/>
      <c r="AD13" s="36"/>
    </row>
    <row r="14" spans="1:14" s="1" customFormat="1" ht="42.75" customHeight="1">
      <c r="A14" s="64" t="s">
        <v>1</v>
      </c>
      <c r="B14" s="64" t="s">
        <v>323</v>
      </c>
      <c r="C14" s="64" t="s">
        <v>2</v>
      </c>
      <c r="D14" s="65" t="s">
        <v>324</v>
      </c>
      <c r="E14" s="64" t="s">
        <v>12</v>
      </c>
      <c r="F14" s="66" t="s">
        <v>0</v>
      </c>
      <c r="G14" s="67" t="s">
        <v>10</v>
      </c>
      <c r="H14" s="67" t="s">
        <v>8</v>
      </c>
      <c r="I14" s="67" t="s">
        <v>3</v>
      </c>
      <c r="J14" s="66" t="s">
        <v>96</v>
      </c>
      <c r="K14" s="68" t="s">
        <v>325</v>
      </c>
      <c r="L14" s="64" t="s">
        <v>4</v>
      </c>
      <c r="M14" s="69" t="s">
        <v>27</v>
      </c>
      <c r="N14" s="70" t="s">
        <v>326</v>
      </c>
    </row>
    <row r="15" spans="1:15" s="1" customFormat="1" ht="51.75" customHeight="1">
      <c r="A15" s="93">
        <v>181</v>
      </c>
      <c r="B15" s="80" t="s">
        <v>356</v>
      </c>
      <c r="C15" s="73">
        <v>1</v>
      </c>
      <c r="D15" s="74">
        <f aca="true" t="shared" si="0" ref="D15:D20">SUM(L15/H15)</f>
        <v>75.33632286995515</v>
      </c>
      <c r="E15" s="18" t="s">
        <v>598</v>
      </c>
      <c r="F15" s="31" t="s">
        <v>599</v>
      </c>
      <c r="G15" s="33" t="s">
        <v>600</v>
      </c>
      <c r="H15" s="76">
        <v>66.9</v>
      </c>
      <c r="I15" s="77">
        <v>35</v>
      </c>
      <c r="J15" s="20" t="s">
        <v>601</v>
      </c>
      <c r="K15" s="78">
        <v>144</v>
      </c>
      <c r="L15" s="76">
        <f aca="true" t="shared" si="1" ref="L15:L20">SUM(K15*I15)</f>
        <v>5040</v>
      </c>
      <c r="M15" s="17" t="s">
        <v>1011</v>
      </c>
      <c r="N15" s="20" t="s">
        <v>602</v>
      </c>
      <c r="O15" s="79"/>
    </row>
    <row r="16" spans="1:15" s="1" customFormat="1" ht="51.75" customHeight="1">
      <c r="A16" s="93">
        <v>182</v>
      </c>
      <c r="B16" s="80">
        <v>38</v>
      </c>
      <c r="C16" s="73">
        <v>2</v>
      </c>
      <c r="D16" s="74">
        <f t="shared" si="0"/>
        <v>71.75925925925927</v>
      </c>
      <c r="E16" s="18" t="s">
        <v>603</v>
      </c>
      <c r="F16" s="31" t="s">
        <v>604</v>
      </c>
      <c r="G16" s="33" t="s">
        <v>605</v>
      </c>
      <c r="H16" s="76">
        <v>75.6</v>
      </c>
      <c r="I16" s="77">
        <v>35</v>
      </c>
      <c r="J16" s="20" t="s">
        <v>601</v>
      </c>
      <c r="K16" s="142">
        <v>155</v>
      </c>
      <c r="L16" s="76">
        <f t="shared" si="1"/>
        <v>5425</v>
      </c>
      <c r="M16" s="17" t="s">
        <v>1010</v>
      </c>
      <c r="N16" s="20" t="s">
        <v>602</v>
      </c>
      <c r="O16" s="79"/>
    </row>
    <row r="17" spans="1:15" s="1" customFormat="1" ht="51.75" customHeight="1">
      <c r="A17" s="93">
        <v>183</v>
      </c>
      <c r="B17" s="80">
        <v>48</v>
      </c>
      <c r="C17" s="73">
        <v>3</v>
      </c>
      <c r="D17" s="74">
        <f t="shared" si="0"/>
        <v>71.69354838709677</v>
      </c>
      <c r="E17" s="18" t="s">
        <v>606</v>
      </c>
      <c r="F17" s="31" t="s">
        <v>607</v>
      </c>
      <c r="G17" s="33" t="s">
        <v>608</v>
      </c>
      <c r="H17" s="76">
        <v>62</v>
      </c>
      <c r="I17" s="77">
        <v>35</v>
      </c>
      <c r="J17" s="20" t="s">
        <v>601</v>
      </c>
      <c r="K17" s="78">
        <v>127</v>
      </c>
      <c r="L17" s="76">
        <f t="shared" si="1"/>
        <v>4445</v>
      </c>
      <c r="M17" s="17" t="s">
        <v>261</v>
      </c>
      <c r="N17" s="20" t="s">
        <v>602</v>
      </c>
      <c r="O17" s="79"/>
    </row>
    <row r="18" spans="1:15" s="1" customFormat="1" ht="51.75" customHeight="1">
      <c r="A18" s="93">
        <v>184</v>
      </c>
      <c r="B18" s="80">
        <v>87</v>
      </c>
      <c r="C18" s="73">
        <v>4</v>
      </c>
      <c r="D18" s="74">
        <f t="shared" si="0"/>
        <v>69.453125</v>
      </c>
      <c r="E18" s="18" t="s">
        <v>609</v>
      </c>
      <c r="F18" s="31" t="s">
        <v>610</v>
      </c>
      <c r="G18" s="33" t="s">
        <v>611</v>
      </c>
      <c r="H18" s="76">
        <v>64</v>
      </c>
      <c r="I18" s="77">
        <v>35</v>
      </c>
      <c r="J18" s="20" t="s">
        <v>601</v>
      </c>
      <c r="K18" s="78">
        <v>127</v>
      </c>
      <c r="L18" s="76">
        <f t="shared" si="1"/>
        <v>4445</v>
      </c>
      <c r="M18" s="17" t="s">
        <v>261</v>
      </c>
      <c r="N18" s="20" t="s">
        <v>602</v>
      </c>
      <c r="O18" s="94"/>
    </row>
    <row r="19" spans="1:15" s="1" customFormat="1" ht="51.75" customHeight="1">
      <c r="A19" s="93">
        <v>185</v>
      </c>
      <c r="B19" s="80">
        <v>35</v>
      </c>
      <c r="C19" s="73">
        <v>5</v>
      </c>
      <c r="D19" s="74">
        <f t="shared" si="0"/>
        <v>64.2754662840746</v>
      </c>
      <c r="E19" s="18" t="s">
        <v>114</v>
      </c>
      <c r="F19" s="31" t="s">
        <v>112</v>
      </c>
      <c r="G19" s="33" t="s">
        <v>612</v>
      </c>
      <c r="H19" s="76">
        <v>69.7</v>
      </c>
      <c r="I19" s="77">
        <v>35</v>
      </c>
      <c r="J19" s="20" t="s">
        <v>115</v>
      </c>
      <c r="K19" s="78">
        <v>128</v>
      </c>
      <c r="L19" s="76">
        <f t="shared" si="1"/>
        <v>4480</v>
      </c>
      <c r="M19" s="17" t="s">
        <v>261</v>
      </c>
      <c r="N19" s="20" t="s">
        <v>40</v>
      </c>
      <c r="O19" s="79"/>
    </row>
    <row r="20" spans="1:15" s="1" customFormat="1" ht="51.75" customHeight="1">
      <c r="A20" s="93">
        <v>186</v>
      </c>
      <c r="B20" s="80">
        <v>23</v>
      </c>
      <c r="C20" s="73">
        <v>6</v>
      </c>
      <c r="D20" s="74">
        <f t="shared" si="0"/>
        <v>25.488454706927175</v>
      </c>
      <c r="E20" s="18" t="s">
        <v>613</v>
      </c>
      <c r="F20" s="31" t="s">
        <v>614</v>
      </c>
      <c r="G20" s="33" t="s">
        <v>615</v>
      </c>
      <c r="H20" s="76">
        <v>56.3</v>
      </c>
      <c r="I20" s="77">
        <v>35</v>
      </c>
      <c r="J20" s="20" t="s">
        <v>108</v>
      </c>
      <c r="K20" s="78">
        <v>41</v>
      </c>
      <c r="L20" s="76">
        <f t="shared" si="1"/>
        <v>1435</v>
      </c>
      <c r="M20" s="17" t="s">
        <v>289</v>
      </c>
      <c r="N20" s="20" t="s">
        <v>53</v>
      </c>
      <c r="O20" s="79"/>
    </row>
    <row r="21" spans="1:30" s="92" customFormat="1" ht="30" customHeight="1">
      <c r="A21" s="152" t="s">
        <v>321</v>
      </c>
      <c r="B21" s="153"/>
      <c r="C21" s="153"/>
      <c r="D21" s="153"/>
      <c r="E21" s="204"/>
      <c r="F21" s="229" t="s">
        <v>616</v>
      </c>
      <c r="G21" s="230"/>
      <c r="H21" s="230"/>
      <c r="I21" s="230"/>
      <c r="J21" s="230"/>
      <c r="K21" s="230"/>
      <c r="L21" s="230"/>
      <c r="M21" s="230"/>
      <c r="N21" s="231"/>
      <c r="Y21" s="36"/>
      <c r="Z21" s="36"/>
      <c r="AA21" s="36"/>
      <c r="AB21" s="36"/>
      <c r="AC21" s="36"/>
      <c r="AD21" s="36"/>
    </row>
    <row r="22" spans="1:14" s="1" customFormat="1" ht="42.75" customHeight="1">
      <c r="A22" s="64" t="s">
        <v>1</v>
      </c>
      <c r="B22" s="64" t="s">
        <v>323</v>
      </c>
      <c r="C22" s="64" t="s">
        <v>2</v>
      </c>
      <c r="D22" s="65" t="s">
        <v>324</v>
      </c>
      <c r="E22" s="64" t="s">
        <v>12</v>
      </c>
      <c r="F22" s="66" t="s">
        <v>0</v>
      </c>
      <c r="G22" s="67" t="s">
        <v>10</v>
      </c>
      <c r="H22" s="67" t="s">
        <v>8</v>
      </c>
      <c r="I22" s="67" t="s">
        <v>3</v>
      </c>
      <c r="J22" s="66" t="s">
        <v>96</v>
      </c>
      <c r="K22" s="68" t="s">
        <v>325</v>
      </c>
      <c r="L22" s="64" t="s">
        <v>4</v>
      </c>
      <c r="M22" s="69" t="s">
        <v>27</v>
      </c>
      <c r="N22" s="70" t="s">
        <v>326</v>
      </c>
    </row>
    <row r="23" spans="1:15" s="1" customFormat="1" ht="51.75" customHeight="1">
      <c r="A23" s="93">
        <v>187</v>
      </c>
      <c r="B23" s="71">
        <v>52</v>
      </c>
      <c r="C23" s="73">
        <v>1</v>
      </c>
      <c r="D23" s="74">
        <f>SUM(L23/H23)</f>
        <v>50.821917808219176</v>
      </c>
      <c r="E23" s="18" t="s">
        <v>617</v>
      </c>
      <c r="F23" s="31" t="s">
        <v>618</v>
      </c>
      <c r="G23" s="16" t="s">
        <v>619</v>
      </c>
      <c r="H23" s="76">
        <v>73</v>
      </c>
      <c r="I23" s="77">
        <v>35</v>
      </c>
      <c r="J23" s="20" t="s">
        <v>620</v>
      </c>
      <c r="K23" s="142">
        <v>106</v>
      </c>
      <c r="L23" s="76">
        <f>SUM(K23*I23)</f>
        <v>3710</v>
      </c>
      <c r="M23" s="17" t="s">
        <v>1009</v>
      </c>
      <c r="N23" s="20" t="s">
        <v>621</v>
      </c>
      <c r="O23" s="79"/>
    </row>
    <row r="24" spans="1:16" s="1" customFormat="1" ht="51.75" customHeight="1">
      <c r="A24" s="93">
        <v>188</v>
      </c>
      <c r="B24" s="71">
        <v>66</v>
      </c>
      <c r="C24" s="73">
        <v>2</v>
      </c>
      <c r="D24" s="74">
        <f>SUM(L24/H24)</f>
        <v>41.68241965973535</v>
      </c>
      <c r="E24" s="18" t="s">
        <v>622</v>
      </c>
      <c r="F24" s="31" t="s">
        <v>623</v>
      </c>
      <c r="G24" s="16" t="s">
        <v>624</v>
      </c>
      <c r="H24" s="76">
        <v>52.9</v>
      </c>
      <c r="I24" s="77">
        <v>35</v>
      </c>
      <c r="J24" s="20" t="s">
        <v>601</v>
      </c>
      <c r="K24" s="78">
        <v>63</v>
      </c>
      <c r="L24" s="76">
        <f>SUM(K24*I24)</f>
        <v>2205</v>
      </c>
      <c r="M24" s="17" t="s">
        <v>271</v>
      </c>
      <c r="N24" s="20" t="s">
        <v>602</v>
      </c>
      <c r="O24" s="79"/>
      <c r="P24" s="88"/>
    </row>
    <row r="25" spans="1:30" s="92" customFormat="1" ht="30" customHeight="1">
      <c r="A25" s="152" t="s">
        <v>321</v>
      </c>
      <c r="B25" s="153"/>
      <c r="C25" s="153"/>
      <c r="D25" s="153"/>
      <c r="E25" s="204"/>
      <c r="F25" s="229" t="s">
        <v>625</v>
      </c>
      <c r="G25" s="230"/>
      <c r="H25" s="230"/>
      <c r="I25" s="230"/>
      <c r="J25" s="230"/>
      <c r="K25" s="230"/>
      <c r="L25" s="230"/>
      <c r="M25" s="230"/>
      <c r="N25" s="231"/>
      <c r="Y25" s="36"/>
      <c r="Z25" s="36"/>
      <c r="AA25" s="36"/>
      <c r="AB25" s="36"/>
      <c r="AC25" s="36"/>
      <c r="AD25" s="36"/>
    </row>
    <row r="26" spans="1:14" s="1" customFormat="1" ht="42.75" customHeight="1">
      <c r="A26" s="64" t="s">
        <v>1</v>
      </c>
      <c r="B26" s="64" t="s">
        <v>323</v>
      </c>
      <c r="C26" s="64" t="s">
        <v>2</v>
      </c>
      <c r="D26" s="65" t="s">
        <v>324</v>
      </c>
      <c r="E26" s="64" t="s">
        <v>12</v>
      </c>
      <c r="F26" s="66" t="s">
        <v>0</v>
      </c>
      <c r="G26" s="67" t="s">
        <v>10</v>
      </c>
      <c r="H26" s="67" t="s">
        <v>8</v>
      </c>
      <c r="I26" s="67" t="s">
        <v>3</v>
      </c>
      <c r="J26" s="66" t="s">
        <v>96</v>
      </c>
      <c r="K26" s="68" t="s">
        <v>325</v>
      </c>
      <c r="L26" s="64" t="s">
        <v>4</v>
      </c>
      <c r="M26" s="69" t="s">
        <v>27</v>
      </c>
      <c r="N26" s="70" t="s">
        <v>326</v>
      </c>
    </row>
    <row r="27" spans="1:15" s="1" customFormat="1" ht="51.75" customHeight="1">
      <c r="A27" s="93">
        <v>189</v>
      </c>
      <c r="B27" s="71">
        <v>24</v>
      </c>
      <c r="C27" s="73">
        <v>1</v>
      </c>
      <c r="D27" s="74">
        <f>SUM(L27/H27)</f>
        <v>21.724137931034484</v>
      </c>
      <c r="E27" s="18" t="s">
        <v>145</v>
      </c>
      <c r="F27" s="31" t="s">
        <v>626</v>
      </c>
      <c r="G27" s="33" t="s">
        <v>627</v>
      </c>
      <c r="H27" s="76">
        <v>58</v>
      </c>
      <c r="I27" s="77">
        <v>35</v>
      </c>
      <c r="J27" s="20" t="s">
        <v>382</v>
      </c>
      <c r="K27" s="78">
        <v>36</v>
      </c>
      <c r="L27" s="76">
        <f>SUM(K27*I27)</f>
        <v>1260</v>
      </c>
      <c r="M27" s="17" t="s">
        <v>262</v>
      </c>
      <c r="N27" s="20" t="s">
        <v>38</v>
      </c>
      <c r="O27" s="79"/>
    </row>
    <row r="28" spans="1:30" s="92" customFormat="1" ht="30" customHeight="1">
      <c r="A28" s="152" t="s">
        <v>321</v>
      </c>
      <c r="B28" s="153"/>
      <c r="C28" s="153"/>
      <c r="D28" s="153"/>
      <c r="E28" s="204"/>
      <c r="F28" s="229" t="s">
        <v>628</v>
      </c>
      <c r="G28" s="230"/>
      <c r="H28" s="230"/>
      <c r="I28" s="230"/>
      <c r="J28" s="230"/>
      <c r="K28" s="230"/>
      <c r="L28" s="230"/>
      <c r="M28" s="230"/>
      <c r="N28" s="231"/>
      <c r="Y28" s="36"/>
      <c r="Z28" s="36"/>
      <c r="AA28" s="36"/>
      <c r="AB28" s="36"/>
      <c r="AC28" s="36"/>
      <c r="AD28" s="36"/>
    </row>
    <row r="29" spans="1:14" s="1" customFormat="1" ht="42.75" customHeight="1">
      <c r="A29" s="64" t="s">
        <v>1</v>
      </c>
      <c r="B29" s="64" t="s">
        <v>323</v>
      </c>
      <c r="C29" s="64" t="s">
        <v>2</v>
      </c>
      <c r="D29" s="65" t="s">
        <v>324</v>
      </c>
      <c r="E29" s="64" t="s">
        <v>12</v>
      </c>
      <c r="F29" s="66" t="s">
        <v>0</v>
      </c>
      <c r="G29" s="67" t="s">
        <v>10</v>
      </c>
      <c r="H29" s="67" t="s">
        <v>8</v>
      </c>
      <c r="I29" s="67" t="s">
        <v>3</v>
      </c>
      <c r="J29" s="66" t="s">
        <v>96</v>
      </c>
      <c r="K29" s="68" t="s">
        <v>325</v>
      </c>
      <c r="L29" s="64" t="s">
        <v>4</v>
      </c>
      <c r="M29" s="69" t="s">
        <v>27</v>
      </c>
      <c r="N29" s="70" t="s">
        <v>326</v>
      </c>
    </row>
    <row r="30" spans="1:17" s="1" customFormat="1" ht="51.75" customHeight="1">
      <c r="A30" s="93">
        <v>190</v>
      </c>
      <c r="B30" s="72">
        <v>33</v>
      </c>
      <c r="C30" s="73">
        <v>1</v>
      </c>
      <c r="D30" s="74">
        <f>SUM(L30/H30)</f>
        <v>63.79032258064516</v>
      </c>
      <c r="E30" s="18" t="s">
        <v>629</v>
      </c>
      <c r="F30" s="31" t="s">
        <v>630</v>
      </c>
      <c r="G30" s="33" t="s">
        <v>631</v>
      </c>
      <c r="H30" s="76">
        <v>62</v>
      </c>
      <c r="I30" s="77">
        <v>35</v>
      </c>
      <c r="J30" s="20" t="s">
        <v>632</v>
      </c>
      <c r="K30" s="78">
        <v>113</v>
      </c>
      <c r="L30" s="76">
        <f>SUM(K30*I30)</f>
        <v>3955</v>
      </c>
      <c r="M30" s="17" t="s">
        <v>267</v>
      </c>
      <c r="N30" s="20" t="s">
        <v>633</v>
      </c>
      <c r="O30" s="79"/>
      <c r="P30" s="95"/>
      <c r="Q30" s="88"/>
    </row>
    <row r="31" spans="1:17" s="1" customFormat="1" ht="51.75" customHeight="1">
      <c r="A31" s="93">
        <v>191</v>
      </c>
      <c r="B31" s="72">
        <v>1</v>
      </c>
      <c r="C31" s="73">
        <v>2</v>
      </c>
      <c r="D31" s="74">
        <f>SUM(L31/H31)</f>
        <v>42.720588235294116</v>
      </c>
      <c r="E31" s="18" t="s">
        <v>634</v>
      </c>
      <c r="F31" s="31" t="s">
        <v>635</v>
      </c>
      <c r="G31" s="33" t="s">
        <v>636</v>
      </c>
      <c r="H31" s="76">
        <v>68</v>
      </c>
      <c r="I31" s="77">
        <v>35</v>
      </c>
      <c r="J31" s="20" t="s">
        <v>637</v>
      </c>
      <c r="K31" s="78">
        <v>83</v>
      </c>
      <c r="L31" s="76">
        <f>SUM(K31*I31)</f>
        <v>2905</v>
      </c>
      <c r="M31" s="17" t="s">
        <v>271</v>
      </c>
      <c r="N31" s="20" t="s">
        <v>393</v>
      </c>
      <c r="O31" s="79"/>
      <c r="P31" s="95"/>
      <c r="Q31" s="88"/>
    </row>
    <row r="32" spans="1:30" s="92" customFormat="1" ht="30" customHeight="1">
      <c r="A32" s="152" t="s">
        <v>321</v>
      </c>
      <c r="B32" s="153"/>
      <c r="C32" s="153"/>
      <c r="D32" s="153"/>
      <c r="E32" s="204"/>
      <c r="F32" s="229" t="s">
        <v>638</v>
      </c>
      <c r="G32" s="230"/>
      <c r="H32" s="230"/>
      <c r="I32" s="230"/>
      <c r="J32" s="230"/>
      <c r="K32" s="230"/>
      <c r="L32" s="230"/>
      <c r="M32" s="230"/>
      <c r="N32" s="231"/>
      <c r="Y32" s="36"/>
      <c r="Z32" s="36"/>
      <c r="AA32" s="36"/>
      <c r="AB32" s="36"/>
      <c r="AC32" s="36"/>
      <c r="AD32" s="36"/>
    </row>
    <row r="33" spans="1:14" s="1" customFormat="1" ht="42.75" customHeight="1">
      <c r="A33" s="64" t="s">
        <v>1</v>
      </c>
      <c r="B33" s="64" t="s">
        <v>323</v>
      </c>
      <c r="C33" s="64" t="s">
        <v>2</v>
      </c>
      <c r="D33" s="65" t="s">
        <v>324</v>
      </c>
      <c r="E33" s="64" t="s">
        <v>12</v>
      </c>
      <c r="F33" s="66" t="s">
        <v>0</v>
      </c>
      <c r="G33" s="67" t="s">
        <v>10</v>
      </c>
      <c r="H33" s="67" t="s">
        <v>8</v>
      </c>
      <c r="I33" s="67" t="s">
        <v>3</v>
      </c>
      <c r="J33" s="66" t="s">
        <v>96</v>
      </c>
      <c r="K33" s="68" t="s">
        <v>325</v>
      </c>
      <c r="L33" s="64" t="s">
        <v>4</v>
      </c>
      <c r="M33" s="69" t="s">
        <v>27</v>
      </c>
      <c r="N33" s="70" t="s">
        <v>326</v>
      </c>
    </row>
    <row r="34" spans="1:17" s="1" customFormat="1" ht="51.75" customHeight="1">
      <c r="A34" s="93">
        <v>192</v>
      </c>
      <c r="B34" s="96">
        <v>33</v>
      </c>
      <c r="C34" s="73">
        <v>1</v>
      </c>
      <c r="D34" s="74">
        <f>SUM(L34/H34)</f>
        <v>63.79032258064516</v>
      </c>
      <c r="E34" s="18" t="s">
        <v>629</v>
      </c>
      <c r="F34" s="31" t="s">
        <v>630</v>
      </c>
      <c r="G34" s="33" t="s">
        <v>631</v>
      </c>
      <c r="H34" s="76">
        <v>62</v>
      </c>
      <c r="I34" s="77">
        <v>35</v>
      </c>
      <c r="J34" s="20" t="s">
        <v>639</v>
      </c>
      <c r="K34" s="78">
        <v>113</v>
      </c>
      <c r="L34" s="76">
        <f>SUM(K34*I34)</f>
        <v>3955</v>
      </c>
      <c r="M34" s="17" t="s">
        <v>267</v>
      </c>
      <c r="N34" s="20" t="s">
        <v>633</v>
      </c>
      <c r="O34" s="79"/>
      <c r="P34" s="95"/>
      <c r="Q34" s="88"/>
    </row>
    <row r="35" spans="1:17" s="1" customFormat="1" ht="51.75" customHeight="1">
      <c r="A35" s="93">
        <v>193</v>
      </c>
      <c r="B35" s="71">
        <v>74</v>
      </c>
      <c r="C35" s="73">
        <v>2</v>
      </c>
      <c r="D35" s="74">
        <f>SUM(L35/H35)</f>
        <v>51.77514792899409</v>
      </c>
      <c r="E35" s="18" t="s">
        <v>640</v>
      </c>
      <c r="F35" s="31" t="s">
        <v>641</v>
      </c>
      <c r="G35" s="33" t="s">
        <v>642</v>
      </c>
      <c r="H35" s="76">
        <v>67.6</v>
      </c>
      <c r="I35" s="77">
        <v>35</v>
      </c>
      <c r="J35" s="20" t="s">
        <v>643</v>
      </c>
      <c r="K35" s="78">
        <v>100</v>
      </c>
      <c r="L35" s="76">
        <f>SUM(K35*I35)</f>
        <v>3500</v>
      </c>
      <c r="M35" s="17" t="s">
        <v>267</v>
      </c>
      <c r="N35" s="20" t="s">
        <v>644</v>
      </c>
      <c r="O35" s="79"/>
      <c r="Q35" s="88"/>
    </row>
    <row r="36" spans="1:15" s="1" customFormat="1" ht="51.75" customHeight="1">
      <c r="A36" s="93">
        <v>194</v>
      </c>
      <c r="B36" s="71">
        <v>2</v>
      </c>
      <c r="C36" s="73">
        <v>3</v>
      </c>
      <c r="D36" s="74">
        <f>SUM(L36/H36)</f>
        <v>21.724137931034484</v>
      </c>
      <c r="E36" s="18" t="s">
        <v>145</v>
      </c>
      <c r="F36" s="31" t="s">
        <v>626</v>
      </c>
      <c r="G36" s="33" t="s">
        <v>627</v>
      </c>
      <c r="H36" s="76">
        <v>58</v>
      </c>
      <c r="I36" s="77">
        <v>35</v>
      </c>
      <c r="J36" s="20" t="s">
        <v>382</v>
      </c>
      <c r="K36" s="78">
        <v>36</v>
      </c>
      <c r="L36" s="76">
        <f>SUM(K36*I36)</f>
        <v>1260</v>
      </c>
      <c r="M36" s="17" t="s">
        <v>262</v>
      </c>
      <c r="N36" s="20" t="s">
        <v>38</v>
      </c>
      <c r="O36" s="79"/>
    </row>
    <row r="37" spans="1:17" s="1" customFormat="1" ht="51.75" customHeight="1">
      <c r="A37" s="93">
        <v>195</v>
      </c>
      <c r="B37" s="71">
        <v>76</v>
      </c>
      <c r="C37" s="73">
        <v>4</v>
      </c>
      <c r="D37" s="74">
        <f>SUM(L37/H37)</f>
        <v>14.056224899598394</v>
      </c>
      <c r="E37" s="18" t="s">
        <v>130</v>
      </c>
      <c r="F37" s="31" t="s">
        <v>128</v>
      </c>
      <c r="G37" s="33" t="s">
        <v>129</v>
      </c>
      <c r="H37" s="76">
        <v>49.8</v>
      </c>
      <c r="I37" s="77">
        <v>35</v>
      </c>
      <c r="J37" s="20" t="s">
        <v>382</v>
      </c>
      <c r="K37" s="78">
        <v>20</v>
      </c>
      <c r="L37" s="76">
        <f>SUM(K37*I37)</f>
        <v>700</v>
      </c>
      <c r="M37" s="17" t="s">
        <v>262</v>
      </c>
      <c r="N37" s="20" t="s">
        <v>272</v>
      </c>
      <c r="O37" s="79"/>
      <c r="Q37" s="88"/>
    </row>
    <row r="38" spans="1:30" s="92" customFormat="1" ht="30" customHeight="1">
      <c r="A38" s="152" t="s">
        <v>321</v>
      </c>
      <c r="B38" s="153"/>
      <c r="C38" s="153"/>
      <c r="D38" s="153"/>
      <c r="E38" s="204"/>
      <c r="F38" s="229" t="s">
        <v>645</v>
      </c>
      <c r="G38" s="230"/>
      <c r="H38" s="230"/>
      <c r="I38" s="230"/>
      <c r="J38" s="230"/>
      <c r="K38" s="230"/>
      <c r="L38" s="230"/>
      <c r="M38" s="230"/>
      <c r="N38" s="231"/>
      <c r="Y38" s="36"/>
      <c r="Z38" s="36"/>
      <c r="AA38" s="36"/>
      <c r="AB38" s="36"/>
      <c r="AC38" s="36"/>
      <c r="AD38" s="36"/>
    </row>
    <row r="39" spans="1:14" s="1" customFormat="1" ht="42.75" customHeight="1">
      <c r="A39" s="64" t="s">
        <v>1</v>
      </c>
      <c r="B39" s="64" t="s">
        <v>323</v>
      </c>
      <c r="C39" s="64" t="s">
        <v>2</v>
      </c>
      <c r="D39" s="65" t="s">
        <v>324</v>
      </c>
      <c r="E39" s="64" t="s">
        <v>12</v>
      </c>
      <c r="F39" s="66" t="s">
        <v>0</v>
      </c>
      <c r="G39" s="67" t="s">
        <v>10</v>
      </c>
      <c r="H39" s="67" t="s">
        <v>8</v>
      </c>
      <c r="I39" s="67" t="s">
        <v>3</v>
      </c>
      <c r="J39" s="66" t="s">
        <v>96</v>
      </c>
      <c r="K39" s="68" t="s">
        <v>325</v>
      </c>
      <c r="L39" s="64" t="s">
        <v>4</v>
      </c>
      <c r="M39" s="69" t="s">
        <v>27</v>
      </c>
      <c r="N39" s="70" t="s">
        <v>326</v>
      </c>
    </row>
    <row r="40" spans="1:17" s="1" customFormat="1" ht="51.75" customHeight="1">
      <c r="A40" s="93">
        <v>196</v>
      </c>
      <c r="B40" s="72">
        <v>1</v>
      </c>
      <c r="C40" s="73">
        <v>1</v>
      </c>
      <c r="D40" s="74">
        <f>SUM(L40/H40)</f>
        <v>54.9264705882353</v>
      </c>
      <c r="E40" s="18" t="s">
        <v>634</v>
      </c>
      <c r="F40" s="31" t="s">
        <v>635</v>
      </c>
      <c r="G40" s="33" t="s">
        <v>636</v>
      </c>
      <c r="H40" s="76">
        <v>68</v>
      </c>
      <c r="I40" s="77">
        <v>45</v>
      </c>
      <c r="J40" s="20" t="s">
        <v>637</v>
      </c>
      <c r="K40" s="142">
        <v>83</v>
      </c>
      <c r="L40" s="76">
        <f>SUM(K40*I40)</f>
        <v>3735</v>
      </c>
      <c r="M40" s="17" t="s">
        <v>1008</v>
      </c>
      <c r="N40" s="20" t="s">
        <v>393</v>
      </c>
      <c r="O40" s="79"/>
      <c r="P40" s="95"/>
      <c r="Q40" s="88"/>
    </row>
    <row r="41" spans="1:30" s="92" customFormat="1" ht="30" customHeight="1">
      <c r="A41" s="152" t="s">
        <v>321</v>
      </c>
      <c r="B41" s="153"/>
      <c r="C41" s="153"/>
      <c r="D41" s="153"/>
      <c r="E41" s="204"/>
      <c r="F41" s="229" t="s">
        <v>646</v>
      </c>
      <c r="G41" s="230"/>
      <c r="H41" s="230"/>
      <c r="I41" s="230"/>
      <c r="J41" s="230"/>
      <c r="K41" s="230"/>
      <c r="L41" s="230"/>
      <c r="M41" s="230"/>
      <c r="N41" s="231"/>
      <c r="Q41" s="97"/>
      <c r="Y41" s="36"/>
      <c r="Z41" s="36"/>
      <c r="AA41" s="36"/>
      <c r="AB41" s="36"/>
      <c r="AC41" s="36"/>
      <c r="AD41" s="36"/>
    </row>
    <row r="42" spans="1:17" s="1" customFormat="1" ht="42.75" customHeight="1">
      <c r="A42" s="64" t="s">
        <v>1</v>
      </c>
      <c r="B42" s="64" t="s">
        <v>323</v>
      </c>
      <c r="C42" s="64" t="s">
        <v>2</v>
      </c>
      <c r="D42" s="65" t="s">
        <v>324</v>
      </c>
      <c r="E42" s="64" t="s">
        <v>12</v>
      </c>
      <c r="F42" s="66" t="s">
        <v>0</v>
      </c>
      <c r="G42" s="67" t="s">
        <v>10</v>
      </c>
      <c r="H42" s="67" t="s">
        <v>8</v>
      </c>
      <c r="I42" s="67" t="s">
        <v>3</v>
      </c>
      <c r="J42" s="66" t="s">
        <v>96</v>
      </c>
      <c r="K42" s="68" t="s">
        <v>325</v>
      </c>
      <c r="L42" s="64" t="s">
        <v>4</v>
      </c>
      <c r="M42" s="69" t="s">
        <v>27</v>
      </c>
      <c r="N42" s="69" t="s">
        <v>326</v>
      </c>
      <c r="Q42" s="98"/>
    </row>
    <row r="43" spans="1:17" s="1" customFormat="1" ht="51.75" customHeight="1">
      <c r="A43" s="93">
        <v>197</v>
      </c>
      <c r="B43" s="71">
        <v>2</v>
      </c>
      <c r="C43" s="73">
        <v>1</v>
      </c>
      <c r="D43" s="74">
        <f>SUM(L43/H43)</f>
        <v>25.725806451612904</v>
      </c>
      <c r="E43" s="18" t="s">
        <v>629</v>
      </c>
      <c r="F43" s="31" t="s">
        <v>630</v>
      </c>
      <c r="G43" s="33" t="s">
        <v>631</v>
      </c>
      <c r="H43" s="76">
        <v>62</v>
      </c>
      <c r="I43" s="77">
        <v>55</v>
      </c>
      <c r="J43" s="20" t="s">
        <v>639</v>
      </c>
      <c r="K43" s="78">
        <v>29</v>
      </c>
      <c r="L43" s="76">
        <f>SUM(K43*I43)</f>
        <v>1595</v>
      </c>
      <c r="M43" s="17" t="s">
        <v>261</v>
      </c>
      <c r="N43" s="20" t="s">
        <v>633</v>
      </c>
      <c r="O43" s="79"/>
      <c r="Q43" s="88"/>
    </row>
    <row r="44" spans="1:30" s="92" customFormat="1" ht="30" customHeight="1">
      <c r="A44" s="152" t="s">
        <v>321</v>
      </c>
      <c r="B44" s="153"/>
      <c r="C44" s="153"/>
      <c r="D44" s="153"/>
      <c r="E44" s="204"/>
      <c r="F44" s="229" t="s">
        <v>647</v>
      </c>
      <c r="G44" s="230"/>
      <c r="H44" s="230"/>
      <c r="I44" s="230"/>
      <c r="J44" s="230"/>
      <c r="K44" s="230"/>
      <c r="L44" s="230"/>
      <c r="M44" s="230"/>
      <c r="N44" s="231"/>
      <c r="Y44" s="36"/>
      <c r="Z44" s="36"/>
      <c r="AA44" s="36"/>
      <c r="AB44" s="36"/>
      <c r="AC44" s="36"/>
      <c r="AD44" s="36"/>
    </row>
    <row r="45" spans="1:14" s="1" customFormat="1" ht="42.75" customHeight="1">
      <c r="A45" s="64" t="s">
        <v>1</v>
      </c>
      <c r="B45" s="64" t="s">
        <v>323</v>
      </c>
      <c r="C45" s="64" t="s">
        <v>2</v>
      </c>
      <c r="D45" s="65" t="s">
        <v>324</v>
      </c>
      <c r="E45" s="64" t="s">
        <v>12</v>
      </c>
      <c r="F45" s="66" t="s">
        <v>0</v>
      </c>
      <c r="G45" s="67" t="s">
        <v>10</v>
      </c>
      <c r="H45" s="67" t="s">
        <v>8</v>
      </c>
      <c r="I45" s="67" t="s">
        <v>3</v>
      </c>
      <c r="J45" s="66" t="s">
        <v>96</v>
      </c>
      <c r="K45" s="68" t="s">
        <v>325</v>
      </c>
      <c r="L45" s="64" t="s">
        <v>4</v>
      </c>
      <c r="M45" s="69" t="s">
        <v>27</v>
      </c>
      <c r="N45" s="70" t="s">
        <v>326</v>
      </c>
    </row>
    <row r="46" spans="1:17" s="1" customFormat="1" ht="51.75" customHeight="1">
      <c r="A46" s="93">
        <v>198</v>
      </c>
      <c r="B46" s="72">
        <v>42</v>
      </c>
      <c r="C46" s="73">
        <v>1</v>
      </c>
      <c r="D46" s="74">
        <f aca="true" t="shared" si="2" ref="D46:D53">SUM(L46/H46)</f>
        <v>69.60651289009498</v>
      </c>
      <c r="E46" s="19" t="s">
        <v>183</v>
      </c>
      <c r="F46" s="31" t="s">
        <v>181</v>
      </c>
      <c r="G46" s="16" t="s">
        <v>182</v>
      </c>
      <c r="H46" s="76">
        <v>73.7</v>
      </c>
      <c r="I46" s="77">
        <v>45</v>
      </c>
      <c r="J46" s="20" t="s">
        <v>115</v>
      </c>
      <c r="K46" s="142">
        <v>114</v>
      </c>
      <c r="L46" s="76">
        <f aca="true" t="shared" si="3" ref="L46:L53">SUM(K46*I46)</f>
        <v>5130</v>
      </c>
      <c r="M46" s="17" t="s">
        <v>1006</v>
      </c>
      <c r="N46" s="20" t="s">
        <v>40</v>
      </c>
      <c r="O46" s="79"/>
      <c r="P46" s="99"/>
      <c r="Q46" s="88"/>
    </row>
    <row r="47" spans="1:17" s="1" customFormat="1" ht="51.75" customHeight="1">
      <c r="A47" s="93">
        <v>199</v>
      </c>
      <c r="B47" s="72">
        <v>1</v>
      </c>
      <c r="C47" s="73">
        <v>2</v>
      </c>
      <c r="D47" s="74">
        <f t="shared" si="2"/>
        <v>66.97976878612717</v>
      </c>
      <c r="E47" s="19" t="s">
        <v>120</v>
      </c>
      <c r="F47" s="31" t="s">
        <v>118</v>
      </c>
      <c r="G47" s="16" t="s">
        <v>119</v>
      </c>
      <c r="H47" s="76">
        <v>69.2</v>
      </c>
      <c r="I47" s="77">
        <v>45</v>
      </c>
      <c r="J47" s="20" t="s">
        <v>115</v>
      </c>
      <c r="K47" s="78">
        <v>103</v>
      </c>
      <c r="L47" s="76">
        <f t="shared" si="3"/>
        <v>4635</v>
      </c>
      <c r="M47" s="17" t="s">
        <v>261</v>
      </c>
      <c r="N47" s="20" t="s">
        <v>40</v>
      </c>
      <c r="O47" s="79"/>
      <c r="P47" s="99"/>
      <c r="Q47" s="88"/>
    </row>
    <row r="48" spans="1:17" s="1" customFormat="1" ht="51.75" customHeight="1">
      <c r="A48" s="93">
        <v>200</v>
      </c>
      <c r="B48" s="72">
        <v>56</v>
      </c>
      <c r="C48" s="73">
        <v>3</v>
      </c>
      <c r="D48" s="74">
        <f t="shared" si="2"/>
        <v>63.6904761904762</v>
      </c>
      <c r="E48" s="19" t="s">
        <v>648</v>
      </c>
      <c r="F48" s="31" t="s">
        <v>649</v>
      </c>
      <c r="G48" s="16" t="s">
        <v>650</v>
      </c>
      <c r="H48" s="76">
        <v>75.6</v>
      </c>
      <c r="I48" s="77">
        <v>45</v>
      </c>
      <c r="J48" s="20" t="s">
        <v>651</v>
      </c>
      <c r="K48" s="78">
        <v>107</v>
      </c>
      <c r="L48" s="76">
        <f t="shared" si="3"/>
        <v>4815</v>
      </c>
      <c r="M48" s="17" t="s">
        <v>261</v>
      </c>
      <c r="N48" s="20" t="s">
        <v>652</v>
      </c>
      <c r="O48" s="79"/>
      <c r="P48" s="99"/>
      <c r="Q48" s="88"/>
    </row>
    <row r="49" spans="1:17" s="1" customFormat="1" ht="51.75" customHeight="1">
      <c r="A49" s="93">
        <v>201</v>
      </c>
      <c r="B49" s="72">
        <v>58</v>
      </c>
      <c r="C49" s="73">
        <v>4</v>
      </c>
      <c r="D49" s="74">
        <f t="shared" si="2"/>
        <v>59.110169491525426</v>
      </c>
      <c r="E49" s="19" t="s">
        <v>653</v>
      </c>
      <c r="F49" s="31" t="s">
        <v>654</v>
      </c>
      <c r="G49" s="16" t="s">
        <v>655</v>
      </c>
      <c r="H49" s="76">
        <v>70.8</v>
      </c>
      <c r="I49" s="77">
        <v>45</v>
      </c>
      <c r="J49" s="20" t="s">
        <v>116</v>
      </c>
      <c r="K49" s="78">
        <v>93</v>
      </c>
      <c r="L49" s="76">
        <f t="shared" si="3"/>
        <v>4185</v>
      </c>
      <c r="M49" s="17" t="s">
        <v>261</v>
      </c>
      <c r="N49" s="20" t="s">
        <v>117</v>
      </c>
      <c r="O49" s="79"/>
      <c r="P49" s="99"/>
      <c r="Q49" s="88"/>
    </row>
    <row r="50" spans="1:17" s="1" customFormat="1" ht="51.75" customHeight="1">
      <c r="A50" s="93">
        <v>202</v>
      </c>
      <c r="B50" s="72">
        <v>75</v>
      </c>
      <c r="C50" s="73">
        <v>5</v>
      </c>
      <c r="D50" s="74">
        <f t="shared" si="2"/>
        <v>53.0440414507772</v>
      </c>
      <c r="E50" s="18" t="s">
        <v>656</v>
      </c>
      <c r="F50" s="31" t="s">
        <v>657</v>
      </c>
      <c r="G50" s="33" t="s">
        <v>1013</v>
      </c>
      <c r="H50" s="76">
        <v>77.2</v>
      </c>
      <c r="I50" s="77">
        <v>45</v>
      </c>
      <c r="J50" s="20" t="s">
        <v>588</v>
      </c>
      <c r="K50" s="142">
        <v>91</v>
      </c>
      <c r="L50" s="76">
        <f t="shared" si="3"/>
        <v>4095</v>
      </c>
      <c r="M50" s="17" t="s">
        <v>1012</v>
      </c>
      <c r="N50" s="20" t="s">
        <v>7</v>
      </c>
      <c r="O50" s="79"/>
      <c r="P50" s="99"/>
      <c r="Q50" s="88"/>
    </row>
    <row r="51" spans="1:17" s="1" customFormat="1" ht="51.75" customHeight="1">
      <c r="A51" s="93">
        <v>203</v>
      </c>
      <c r="B51" s="72">
        <v>57</v>
      </c>
      <c r="C51" s="73">
        <v>6</v>
      </c>
      <c r="D51" s="74">
        <f t="shared" si="2"/>
        <v>46.82432432432432</v>
      </c>
      <c r="E51" s="18" t="s">
        <v>658</v>
      </c>
      <c r="F51" s="31" t="s">
        <v>659</v>
      </c>
      <c r="G51" s="33" t="s">
        <v>660</v>
      </c>
      <c r="H51" s="76">
        <v>74</v>
      </c>
      <c r="I51" s="77">
        <v>45</v>
      </c>
      <c r="J51" s="20" t="s">
        <v>661</v>
      </c>
      <c r="K51" s="78">
        <v>77</v>
      </c>
      <c r="L51" s="76">
        <f t="shared" si="3"/>
        <v>3465</v>
      </c>
      <c r="M51" s="17" t="s">
        <v>261</v>
      </c>
      <c r="N51" s="20" t="s">
        <v>479</v>
      </c>
      <c r="O51" s="79"/>
      <c r="P51" s="99"/>
      <c r="Q51" s="88"/>
    </row>
    <row r="52" spans="1:17" s="1" customFormat="1" ht="51.75" customHeight="1">
      <c r="A52" s="93">
        <v>204</v>
      </c>
      <c r="B52" s="72">
        <v>66</v>
      </c>
      <c r="C52" s="73">
        <v>7</v>
      </c>
      <c r="D52" s="74">
        <f t="shared" si="2"/>
        <v>45.548780487804876</v>
      </c>
      <c r="E52" s="18" t="s">
        <v>662</v>
      </c>
      <c r="F52" s="31" t="s">
        <v>663</v>
      </c>
      <c r="G52" s="33" t="s">
        <v>664</v>
      </c>
      <c r="H52" s="76">
        <v>82</v>
      </c>
      <c r="I52" s="77">
        <v>45</v>
      </c>
      <c r="J52" s="20" t="s">
        <v>665</v>
      </c>
      <c r="K52" s="78">
        <v>83</v>
      </c>
      <c r="L52" s="76">
        <f t="shared" si="3"/>
        <v>3735</v>
      </c>
      <c r="M52" s="17" t="s">
        <v>261</v>
      </c>
      <c r="N52" s="20" t="s">
        <v>135</v>
      </c>
      <c r="O52" s="79"/>
      <c r="P52" s="99"/>
      <c r="Q52" s="88"/>
    </row>
    <row r="53" spans="1:17" s="1" customFormat="1" ht="51.75" customHeight="1">
      <c r="A53" s="93">
        <v>205</v>
      </c>
      <c r="B53" s="72">
        <v>3</v>
      </c>
      <c r="C53" s="73">
        <v>8</v>
      </c>
      <c r="D53" s="74">
        <f t="shared" si="2"/>
        <v>29.247434435575826</v>
      </c>
      <c r="E53" s="18" t="s">
        <v>300</v>
      </c>
      <c r="F53" s="31" t="s">
        <v>234</v>
      </c>
      <c r="G53" s="33" t="s">
        <v>235</v>
      </c>
      <c r="H53" s="76">
        <v>87.7</v>
      </c>
      <c r="I53" s="77">
        <v>45</v>
      </c>
      <c r="J53" s="20" t="s">
        <v>82</v>
      </c>
      <c r="K53" s="78">
        <v>57</v>
      </c>
      <c r="L53" s="76">
        <f t="shared" si="3"/>
        <v>2565</v>
      </c>
      <c r="M53" s="17" t="s">
        <v>260</v>
      </c>
      <c r="N53" s="20" t="s">
        <v>43</v>
      </c>
      <c r="O53" s="79"/>
      <c r="P53" s="99"/>
      <c r="Q53" s="88"/>
    </row>
    <row r="54" spans="1:30" s="63" customFormat="1" ht="30" customHeight="1">
      <c r="A54" s="152" t="s">
        <v>321</v>
      </c>
      <c r="B54" s="153"/>
      <c r="C54" s="153"/>
      <c r="D54" s="153"/>
      <c r="E54" s="204"/>
      <c r="F54" s="214" t="s">
        <v>666</v>
      </c>
      <c r="G54" s="250"/>
      <c r="H54" s="250"/>
      <c r="I54" s="250"/>
      <c r="J54" s="250"/>
      <c r="K54" s="250"/>
      <c r="L54" s="250"/>
      <c r="M54" s="250"/>
      <c r="N54" s="251"/>
      <c r="Y54" s="36"/>
      <c r="Z54" s="36"/>
      <c r="AA54" s="36"/>
      <c r="AB54" s="36"/>
      <c r="AC54" s="36"/>
      <c r="AD54" s="36"/>
    </row>
    <row r="55" spans="1:14" s="1" customFormat="1" ht="42.75" customHeight="1">
      <c r="A55" s="64" t="s">
        <v>1</v>
      </c>
      <c r="B55" s="64" t="s">
        <v>323</v>
      </c>
      <c r="C55" s="64" t="s">
        <v>2</v>
      </c>
      <c r="D55" s="65" t="s">
        <v>324</v>
      </c>
      <c r="E55" s="64" t="s">
        <v>12</v>
      </c>
      <c r="F55" s="66" t="s">
        <v>0</v>
      </c>
      <c r="G55" s="67" t="s">
        <v>10</v>
      </c>
      <c r="H55" s="100" t="s">
        <v>8</v>
      </c>
      <c r="I55" s="67" t="s">
        <v>3</v>
      </c>
      <c r="J55" s="66" t="s">
        <v>96</v>
      </c>
      <c r="K55" s="68" t="s">
        <v>325</v>
      </c>
      <c r="L55" s="64" t="s">
        <v>4</v>
      </c>
      <c r="M55" s="69" t="s">
        <v>27</v>
      </c>
      <c r="N55" s="70" t="s">
        <v>326</v>
      </c>
    </row>
    <row r="56" spans="1:17" s="1" customFormat="1" ht="51.75" customHeight="1">
      <c r="A56" s="93">
        <v>206</v>
      </c>
      <c r="B56" s="72">
        <v>83</v>
      </c>
      <c r="C56" s="73">
        <v>1</v>
      </c>
      <c r="D56" s="74">
        <f aca="true" t="shared" si="4" ref="D56:D61">SUM(L56/H56)</f>
        <v>75.7532281205165</v>
      </c>
      <c r="E56" s="19" t="s">
        <v>667</v>
      </c>
      <c r="F56" s="31" t="s">
        <v>668</v>
      </c>
      <c r="G56" s="16" t="s">
        <v>669</v>
      </c>
      <c r="H56" s="101">
        <v>69.7</v>
      </c>
      <c r="I56" s="77">
        <v>55</v>
      </c>
      <c r="J56" s="20" t="s">
        <v>670</v>
      </c>
      <c r="K56" s="78">
        <v>96</v>
      </c>
      <c r="L56" s="76">
        <f aca="true" t="shared" si="5" ref="L56:L61">SUM(K56*I56)</f>
        <v>5280</v>
      </c>
      <c r="M56" s="102" t="s">
        <v>267</v>
      </c>
      <c r="N56" s="20" t="s">
        <v>671</v>
      </c>
      <c r="O56" s="79"/>
      <c r="P56" s="99"/>
      <c r="Q56" s="88"/>
    </row>
    <row r="57" spans="1:17" s="1" customFormat="1" ht="51.75" customHeight="1">
      <c r="A57" s="93">
        <v>207</v>
      </c>
      <c r="B57" s="72">
        <v>71</v>
      </c>
      <c r="C57" s="73">
        <v>2</v>
      </c>
      <c r="D57" s="74">
        <f t="shared" si="4"/>
        <v>58.02023121387283</v>
      </c>
      <c r="E57" s="19" t="s">
        <v>120</v>
      </c>
      <c r="F57" s="31" t="s">
        <v>118</v>
      </c>
      <c r="G57" s="16" t="s">
        <v>119</v>
      </c>
      <c r="H57" s="103">
        <v>69.2</v>
      </c>
      <c r="I57" s="77">
        <v>55</v>
      </c>
      <c r="J57" s="20" t="s">
        <v>115</v>
      </c>
      <c r="K57" s="142">
        <v>73</v>
      </c>
      <c r="L57" s="76">
        <f t="shared" si="5"/>
        <v>4015</v>
      </c>
      <c r="M57" s="17" t="s">
        <v>1005</v>
      </c>
      <c r="N57" s="20" t="s">
        <v>40</v>
      </c>
      <c r="O57" s="79"/>
      <c r="P57" s="99"/>
      <c r="Q57" s="88"/>
    </row>
    <row r="58" spans="1:17" s="1" customFormat="1" ht="51.75" customHeight="1">
      <c r="A58" s="93">
        <v>208</v>
      </c>
      <c r="B58" s="72" t="s">
        <v>672</v>
      </c>
      <c r="C58" s="73">
        <v>3</v>
      </c>
      <c r="D58" s="74">
        <f t="shared" si="4"/>
        <v>48.63945578231292</v>
      </c>
      <c r="E58" s="19" t="s">
        <v>673</v>
      </c>
      <c r="F58" s="31" t="s">
        <v>219</v>
      </c>
      <c r="G58" s="16" t="s">
        <v>213</v>
      </c>
      <c r="H58" s="103">
        <v>73.5</v>
      </c>
      <c r="I58" s="77">
        <v>55</v>
      </c>
      <c r="J58" s="20" t="s">
        <v>382</v>
      </c>
      <c r="K58" s="78">
        <v>65</v>
      </c>
      <c r="L58" s="76">
        <f t="shared" si="5"/>
        <v>3575</v>
      </c>
      <c r="M58" s="17" t="s">
        <v>271</v>
      </c>
      <c r="N58" s="20" t="s">
        <v>308</v>
      </c>
      <c r="O58" s="79"/>
      <c r="Q58" s="88"/>
    </row>
    <row r="59" spans="1:17" s="1" customFormat="1" ht="51.75" customHeight="1">
      <c r="A59" s="93">
        <v>209</v>
      </c>
      <c r="B59" s="72">
        <v>13</v>
      </c>
      <c r="C59" s="73">
        <v>4</v>
      </c>
      <c r="D59" s="74">
        <f t="shared" si="4"/>
        <v>46.56934306569343</v>
      </c>
      <c r="E59" s="19" t="s">
        <v>674</v>
      </c>
      <c r="F59" s="31" t="s">
        <v>675</v>
      </c>
      <c r="G59" s="16" t="s">
        <v>676</v>
      </c>
      <c r="H59" s="103">
        <v>68.5</v>
      </c>
      <c r="I59" s="77">
        <v>55</v>
      </c>
      <c r="J59" s="20" t="s">
        <v>677</v>
      </c>
      <c r="K59" s="78">
        <v>58</v>
      </c>
      <c r="L59" s="76">
        <f t="shared" si="5"/>
        <v>3190</v>
      </c>
      <c r="M59" s="17" t="s">
        <v>261</v>
      </c>
      <c r="N59" s="20" t="s">
        <v>28</v>
      </c>
      <c r="O59" s="79"/>
      <c r="Q59" s="88"/>
    </row>
    <row r="60" spans="1:15" s="1" customFormat="1" ht="51.75" customHeight="1">
      <c r="A60" s="93">
        <v>210</v>
      </c>
      <c r="B60" s="72">
        <v>24</v>
      </c>
      <c r="C60" s="73">
        <v>5</v>
      </c>
      <c r="D60" s="74">
        <f t="shared" si="4"/>
        <v>46.021947873799725</v>
      </c>
      <c r="E60" s="19" t="s">
        <v>678</v>
      </c>
      <c r="F60" s="31" t="s">
        <v>679</v>
      </c>
      <c r="G60" s="33" t="s">
        <v>680</v>
      </c>
      <c r="H60" s="103">
        <v>72.9</v>
      </c>
      <c r="I60" s="77">
        <v>55</v>
      </c>
      <c r="J60" s="20" t="s">
        <v>116</v>
      </c>
      <c r="K60" s="78">
        <v>61</v>
      </c>
      <c r="L60" s="76">
        <f t="shared" si="5"/>
        <v>3355</v>
      </c>
      <c r="M60" s="17" t="s">
        <v>261</v>
      </c>
      <c r="N60" s="20" t="s">
        <v>117</v>
      </c>
      <c r="O60" s="79"/>
    </row>
    <row r="61" spans="1:18" s="1" customFormat="1" ht="51.75" customHeight="1">
      <c r="A61" s="93">
        <v>211</v>
      </c>
      <c r="B61" s="72">
        <v>51</v>
      </c>
      <c r="C61" s="73">
        <v>6</v>
      </c>
      <c r="D61" s="74">
        <f t="shared" si="4"/>
        <v>35.234375</v>
      </c>
      <c r="E61" s="19" t="s">
        <v>304</v>
      </c>
      <c r="F61" s="31" t="s">
        <v>192</v>
      </c>
      <c r="G61" s="16" t="s">
        <v>212</v>
      </c>
      <c r="H61" s="103">
        <v>64</v>
      </c>
      <c r="I61" s="77">
        <v>55</v>
      </c>
      <c r="J61" s="20" t="s">
        <v>194</v>
      </c>
      <c r="K61" s="78">
        <v>41</v>
      </c>
      <c r="L61" s="76">
        <f t="shared" si="5"/>
        <v>2255</v>
      </c>
      <c r="M61" s="17" t="s">
        <v>265</v>
      </c>
      <c r="N61" s="20" t="s">
        <v>305</v>
      </c>
      <c r="O61" s="79"/>
      <c r="Q61" s="88"/>
      <c r="R61" s="63"/>
    </row>
    <row r="62" spans="1:30" s="92" customFormat="1" ht="30" customHeight="1">
      <c r="A62" s="152" t="s">
        <v>321</v>
      </c>
      <c r="B62" s="153"/>
      <c r="C62" s="153"/>
      <c r="D62" s="153"/>
      <c r="E62" s="204"/>
      <c r="F62" s="229" t="s">
        <v>681</v>
      </c>
      <c r="G62" s="230"/>
      <c r="H62" s="230"/>
      <c r="I62" s="230"/>
      <c r="J62" s="230"/>
      <c r="K62" s="230"/>
      <c r="L62" s="230"/>
      <c r="M62" s="230"/>
      <c r="N62" s="231"/>
      <c r="Y62" s="36"/>
      <c r="Z62" s="36"/>
      <c r="AA62" s="36"/>
      <c r="AB62" s="36"/>
      <c r="AC62" s="36"/>
      <c r="AD62" s="36"/>
    </row>
    <row r="63" spans="1:14" s="1" customFormat="1" ht="42.75" customHeight="1">
      <c r="A63" s="64" t="s">
        <v>1</v>
      </c>
      <c r="B63" s="64" t="s">
        <v>323</v>
      </c>
      <c r="C63" s="64" t="s">
        <v>2</v>
      </c>
      <c r="D63" s="65" t="s">
        <v>324</v>
      </c>
      <c r="E63" s="64" t="s">
        <v>12</v>
      </c>
      <c r="F63" s="66" t="s">
        <v>0</v>
      </c>
      <c r="G63" s="67" t="s">
        <v>10</v>
      </c>
      <c r="H63" s="67" t="s">
        <v>8</v>
      </c>
      <c r="I63" s="67" t="s">
        <v>3</v>
      </c>
      <c r="J63" s="66" t="s">
        <v>96</v>
      </c>
      <c r="K63" s="68" t="s">
        <v>325</v>
      </c>
      <c r="L63" s="64" t="s">
        <v>4</v>
      </c>
      <c r="M63" s="69" t="s">
        <v>27</v>
      </c>
      <c r="N63" s="70" t="s">
        <v>326</v>
      </c>
    </row>
    <row r="64" spans="1:15" s="1" customFormat="1" ht="51.75" customHeight="1">
      <c r="A64" s="93">
        <v>212</v>
      </c>
      <c r="B64" s="72">
        <v>44</v>
      </c>
      <c r="C64" s="73">
        <v>1</v>
      </c>
      <c r="D64" s="74">
        <f>SUM(L64/H64)</f>
        <v>84.01880141010577</v>
      </c>
      <c r="E64" s="18" t="s">
        <v>682</v>
      </c>
      <c r="F64" s="31" t="s">
        <v>683</v>
      </c>
      <c r="G64" s="33" t="s">
        <v>684</v>
      </c>
      <c r="H64" s="76">
        <v>85.1</v>
      </c>
      <c r="I64" s="77">
        <v>55</v>
      </c>
      <c r="J64" s="20" t="s">
        <v>685</v>
      </c>
      <c r="K64" s="78">
        <v>130</v>
      </c>
      <c r="L64" s="76">
        <f>SUM(K64*I64)</f>
        <v>7150</v>
      </c>
      <c r="M64" s="102" t="s">
        <v>1004</v>
      </c>
      <c r="N64" s="20" t="s">
        <v>686</v>
      </c>
      <c r="O64" s="79"/>
    </row>
    <row r="65" spans="1:15" s="1" customFormat="1" ht="51.75" customHeight="1">
      <c r="A65" s="93">
        <v>213</v>
      </c>
      <c r="B65" s="72">
        <v>23</v>
      </c>
      <c r="C65" s="73">
        <v>2</v>
      </c>
      <c r="D65" s="74">
        <f>SUM(L65/H65)</f>
        <v>62.264150943396224</v>
      </c>
      <c r="E65" s="18" t="s">
        <v>687</v>
      </c>
      <c r="F65" s="31" t="s">
        <v>688</v>
      </c>
      <c r="G65" s="33" t="s">
        <v>689</v>
      </c>
      <c r="H65" s="76">
        <v>79.5</v>
      </c>
      <c r="I65" s="77">
        <v>55</v>
      </c>
      <c r="J65" s="20" t="s">
        <v>690</v>
      </c>
      <c r="K65" s="78">
        <v>90</v>
      </c>
      <c r="L65" s="76">
        <f>SUM(K65*I65)</f>
        <v>4950</v>
      </c>
      <c r="M65" s="102" t="s">
        <v>329</v>
      </c>
      <c r="N65" s="20" t="s">
        <v>691</v>
      </c>
      <c r="O65" s="79"/>
    </row>
    <row r="66" spans="1:15" s="1" customFormat="1" ht="51.75" customHeight="1">
      <c r="A66" s="93">
        <v>214</v>
      </c>
      <c r="B66" s="72">
        <v>2</v>
      </c>
      <c r="C66" s="73">
        <v>4</v>
      </c>
      <c r="D66" s="74">
        <f>SUM(L66/H66)</f>
        <v>42.042606516290725</v>
      </c>
      <c r="E66" s="18" t="s">
        <v>692</v>
      </c>
      <c r="F66" s="31" t="s">
        <v>693</v>
      </c>
      <c r="G66" s="33" t="s">
        <v>694</v>
      </c>
      <c r="H66" s="76">
        <v>79.8</v>
      </c>
      <c r="I66" s="77">
        <v>55</v>
      </c>
      <c r="J66" s="20" t="s">
        <v>116</v>
      </c>
      <c r="K66" s="78">
        <v>61</v>
      </c>
      <c r="L66" s="76">
        <f>SUM(K66*I66)</f>
        <v>3355</v>
      </c>
      <c r="M66" s="17" t="s">
        <v>261</v>
      </c>
      <c r="N66" s="20" t="s">
        <v>695</v>
      </c>
      <c r="O66" s="79"/>
    </row>
    <row r="67" spans="1:17" s="1" customFormat="1" ht="51.75" customHeight="1">
      <c r="A67" s="93">
        <v>215</v>
      </c>
      <c r="B67" s="72">
        <v>31</v>
      </c>
      <c r="C67" s="73">
        <v>5</v>
      </c>
      <c r="D67" s="74">
        <f>SUM(L67/H67)</f>
        <v>41.765285996055226</v>
      </c>
      <c r="E67" s="19" t="s">
        <v>696</v>
      </c>
      <c r="F67" s="31" t="s">
        <v>697</v>
      </c>
      <c r="G67" s="16" t="s">
        <v>698</v>
      </c>
      <c r="H67" s="76">
        <v>101.4</v>
      </c>
      <c r="I67" s="77">
        <v>55</v>
      </c>
      <c r="J67" s="20" t="s">
        <v>677</v>
      </c>
      <c r="K67" s="78">
        <v>77</v>
      </c>
      <c r="L67" s="76">
        <f>SUM(K67*I67)</f>
        <v>4235</v>
      </c>
      <c r="M67" s="17" t="s">
        <v>261</v>
      </c>
      <c r="N67" s="20" t="s">
        <v>28</v>
      </c>
      <c r="O67" s="79"/>
      <c r="P67" s="99"/>
      <c r="Q67" s="88"/>
    </row>
    <row r="68" spans="1:15" s="1" customFormat="1" ht="51.75" customHeight="1">
      <c r="A68" s="93">
        <v>216</v>
      </c>
      <c r="B68" s="72">
        <v>39</v>
      </c>
      <c r="C68" s="73">
        <v>6</v>
      </c>
      <c r="D68" s="74">
        <f>SUM(L68/H68)</f>
        <v>37.63796909492274</v>
      </c>
      <c r="E68" s="18" t="s">
        <v>699</v>
      </c>
      <c r="F68" s="31" t="s">
        <v>700</v>
      </c>
      <c r="G68" s="33" t="s">
        <v>701</v>
      </c>
      <c r="H68" s="76">
        <v>90.6</v>
      </c>
      <c r="I68" s="77">
        <v>55</v>
      </c>
      <c r="J68" s="20" t="s">
        <v>116</v>
      </c>
      <c r="K68" s="78">
        <v>62</v>
      </c>
      <c r="L68" s="76">
        <f>SUM(K68*I68)</f>
        <v>3410</v>
      </c>
      <c r="M68" s="17" t="s">
        <v>265</v>
      </c>
      <c r="N68" s="20" t="s">
        <v>702</v>
      </c>
      <c r="O68" s="79"/>
    </row>
    <row r="69" spans="1:30" s="92" customFormat="1" ht="30" customHeight="1">
      <c r="A69" s="152" t="s">
        <v>321</v>
      </c>
      <c r="B69" s="153"/>
      <c r="C69" s="153"/>
      <c r="D69" s="153"/>
      <c r="E69" s="237"/>
      <c r="F69" s="241" t="s">
        <v>703</v>
      </c>
      <c r="G69" s="242"/>
      <c r="H69" s="242"/>
      <c r="I69" s="242"/>
      <c r="J69" s="242"/>
      <c r="K69" s="242"/>
      <c r="L69" s="242"/>
      <c r="M69" s="242"/>
      <c r="N69" s="243"/>
      <c r="Q69" s="97"/>
      <c r="Y69" s="36"/>
      <c r="Z69" s="36"/>
      <c r="AA69" s="36"/>
      <c r="AB69" s="36"/>
      <c r="AC69" s="36"/>
      <c r="AD69" s="36"/>
    </row>
    <row r="70" spans="1:17" s="1" customFormat="1" ht="42.75" customHeight="1">
      <c r="A70" s="64" t="s">
        <v>1</v>
      </c>
      <c r="B70" s="64" t="s">
        <v>323</v>
      </c>
      <c r="C70" s="64" t="s">
        <v>2</v>
      </c>
      <c r="D70" s="65" t="s">
        <v>324</v>
      </c>
      <c r="E70" s="64" t="s">
        <v>12</v>
      </c>
      <c r="F70" s="66" t="s">
        <v>0</v>
      </c>
      <c r="G70" s="67" t="s">
        <v>10</v>
      </c>
      <c r="H70" s="67" t="s">
        <v>8</v>
      </c>
      <c r="I70" s="67" t="s">
        <v>3</v>
      </c>
      <c r="J70" s="66" t="s">
        <v>96</v>
      </c>
      <c r="K70" s="68" t="s">
        <v>325</v>
      </c>
      <c r="L70" s="64" t="s">
        <v>4</v>
      </c>
      <c r="M70" s="69" t="s">
        <v>27</v>
      </c>
      <c r="N70" s="69" t="s">
        <v>326</v>
      </c>
      <c r="Q70" s="88"/>
    </row>
    <row r="71" spans="1:16" s="1" customFormat="1" ht="51.75" customHeight="1">
      <c r="A71" s="93">
        <v>217</v>
      </c>
      <c r="B71" s="72">
        <v>29</v>
      </c>
      <c r="C71" s="73">
        <v>1</v>
      </c>
      <c r="D71" s="74">
        <f>SUM(L71/H71)</f>
        <v>64.1025641025641</v>
      </c>
      <c r="E71" s="18" t="s">
        <v>704</v>
      </c>
      <c r="F71" s="31" t="s">
        <v>705</v>
      </c>
      <c r="G71" s="33" t="s">
        <v>706</v>
      </c>
      <c r="H71" s="76">
        <v>70.2</v>
      </c>
      <c r="I71" s="77">
        <v>75</v>
      </c>
      <c r="J71" s="20" t="s">
        <v>707</v>
      </c>
      <c r="K71" s="142">
        <v>60</v>
      </c>
      <c r="L71" s="76">
        <f>SUM(K71*I71)</f>
        <v>4500</v>
      </c>
      <c r="M71" s="102" t="s">
        <v>1003</v>
      </c>
      <c r="N71" s="20" t="s">
        <v>708</v>
      </c>
      <c r="O71" s="79"/>
      <c r="P71" s="95"/>
    </row>
    <row r="72" spans="1:17" s="1" customFormat="1" ht="51.75" customHeight="1">
      <c r="A72" s="93">
        <v>218</v>
      </c>
      <c r="B72" s="72">
        <v>73</v>
      </c>
      <c r="C72" s="73">
        <v>2</v>
      </c>
      <c r="D72" s="74">
        <f>SUM(L72/H72)</f>
        <v>48.42180774748924</v>
      </c>
      <c r="E72" s="19" t="s">
        <v>667</v>
      </c>
      <c r="F72" s="31" t="s">
        <v>668</v>
      </c>
      <c r="G72" s="16" t="s">
        <v>669</v>
      </c>
      <c r="H72" s="76">
        <v>69.7</v>
      </c>
      <c r="I72" s="77">
        <v>75</v>
      </c>
      <c r="J72" s="20" t="s">
        <v>670</v>
      </c>
      <c r="K72" s="78">
        <v>45</v>
      </c>
      <c r="L72" s="76">
        <f>SUM(K72*I72)</f>
        <v>3375</v>
      </c>
      <c r="M72" s="17" t="s">
        <v>271</v>
      </c>
      <c r="N72" s="20" t="s">
        <v>671</v>
      </c>
      <c r="O72" s="79"/>
      <c r="P72" s="104"/>
      <c r="Q72" s="88"/>
    </row>
    <row r="73" spans="1:15" s="1" customFormat="1" ht="51.75" customHeight="1">
      <c r="A73" s="93">
        <v>219</v>
      </c>
      <c r="B73" s="72"/>
      <c r="C73" s="73">
        <v>3</v>
      </c>
      <c r="D73" s="74">
        <f>SUM(L73/H73)</f>
        <v>27.551020408163264</v>
      </c>
      <c r="E73" s="19" t="s">
        <v>673</v>
      </c>
      <c r="F73" s="31" t="s">
        <v>219</v>
      </c>
      <c r="G73" s="16" t="s">
        <v>213</v>
      </c>
      <c r="H73" s="76">
        <v>73.5</v>
      </c>
      <c r="I73" s="77">
        <v>75</v>
      </c>
      <c r="J73" s="20" t="s">
        <v>382</v>
      </c>
      <c r="K73" s="78">
        <v>27</v>
      </c>
      <c r="L73" s="76">
        <f>SUM(K73*I73)</f>
        <v>2025</v>
      </c>
      <c r="M73" s="17" t="s">
        <v>260</v>
      </c>
      <c r="N73" s="20" t="s">
        <v>308</v>
      </c>
      <c r="O73" s="79"/>
    </row>
    <row r="74" spans="1:15" s="1" customFormat="1" ht="51.75" customHeight="1">
      <c r="A74" s="93">
        <v>220</v>
      </c>
      <c r="B74" s="72">
        <v>24</v>
      </c>
      <c r="C74" s="73">
        <v>4</v>
      </c>
      <c r="D74" s="74">
        <f>SUM(L74/H74)</f>
        <v>23.234200743494423</v>
      </c>
      <c r="E74" s="19" t="s">
        <v>303</v>
      </c>
      <c r="F74" s="31" t="s">
        <v>224</v>
      </c>
      <c r="G74" s="16" t="s">
        <v>709</v>
      </c>
      <c r="H74" s="76">
        <v>80.7</v>
      </c>
      <c r="I74" s="77">
        <v>75</v>
      </c>
      <c r="J74" s="20" t="s">
        <v>116</v>
      </c>
      <c r="K74" s="78">
        <v>25</v>
      </c>
      <c r="L74" s="76">
        <f>SUM(K74*I74)</f>
        <v>1875</v>
      </c>
      <c r="M74" s="17" t="s">
        <v>260</v>
      </c>
      <c r="N74" s="20" t="s">
        <v>117</v>
      </c>
      <c r="O74" s="79"/>
    </row>
    <row r="75" spans="1:30" s="92" customFormat="1" ht="30" customHeight="1">
      <c r="A75" s="152" t="s">
        <v>321</v>
      </c>
      <c r="B75" s="153"/>
      <c r="C75" s="153"/>
      <c r="D75" s="153"/>
      <c r="E75" s="237"/>
      <c r="F75" s="238" t="s">
        <v>710</v>
      </c>
      <c r="G75" s="239"/>
      <c r="H75" s="239"/>
      <c r="I75" s="239"/>
      <c r="J75" s="239"/>
      <c r="K75" s="239"/>
      <c r="L75" s="239"/>
      <c r="M75" s="239"/>
      <c r="N75" s="240"/>
      <c r="Q75" s="97"/>
      <c r="Y75" s="36"/>
      <c r="Z75" s="36"/>
      <c r="AA75" s="36"/>
      <c r="AB75" s="36"/>
      <c r="AC75" s="36"/>
      <c r="AD75" s="36"/>
    </row>
    <row r="76" spans="1:15" s="1" customFormat="1" ht="51.75" customHeight="1">
      <c r="A76" s="64" t="s">
        <v>1</v>
      </c>
      <c r="B76" s="64" t="s">
        <v>323</v>
      </c>
      <c r="C76" s="64" t="s">
        <v>2</v>
      </c>
      <c r="D76" s="65" t="s">
        <v>324</v>
      </c>
      <c r="E76" s="64" t="s">
        <v>12</v>
      </c>
      <c r="F76" s="66" t="s">
        <v>0</v>
      </c>
      <c r="G76" s="67" t="s">
        <v>10</v>
      </c>
      <c r="H76" s="103" t="s">
        <v>8</v>
      </c>
      <c r="I76" s="67" t="s">
        <v>3</v>
      </c>
      <c r="J76" s="66" t="s">
        <v>96</v>
      </c>
      <c r="K76" s="68" t="s">
        <v>325</v>
      </c>
      <c r="L76" s="64" t="s">
        <v>4</v>
      </c>
      <c r="M76" s="69" t="s">
        <v>27</v>
      </c>
      <c r="N76" s="69" t="s">
        <v>326</v>
      </c>
      <c r="O76" s="79"/>
    </row>
    <row r="77" spans="1:15" s="1" customFormat="1" ht="51.75" customHeight="1">
      <c r="A77" s="93">
        <v>221</v>
      </c>
      <c r="B77" s="72"/>
      <c r="C77" s="73">
        <v>1</v>
      </c>
      <c r="D77" s="74">
        <f>SUM(L77/H77)</f>
        <v>60.78167115902965</v>
      </c>
      <c r="E77" s="18" t="s">
        <v>37</v>
      </c>
      <c r="F77" s="31" t="s">
        <v>368</v>
      </c>
      <c r="G77" s="33" t="s">
        <v>369</v>
      </c>
      <c r="H77" s="103">
        <v>74.2</v>
      </c>
      <c r="I77" s="77">
        <v>55</v>
      </c>
      <c r="J77" s="20" t="s">
        <v>382</v>
      </c>
      <c r="K77" s="142">
        <v>82</v>
      </c>
      <c r="L77" s="76">
        <f>SUM(K77*I77)</f>
        <v>4510</v>
      </c>
      <c r="M77" s="17" t="s">
        <v>1002</v>
      </c>
      <c r="N77" s="20" t="s">
        <v>38</v>
      </c>
      <c r="O77" s="79"/>
    </row>
    <row r="78" spans="1:15" s="1" customFormat="1" ht="51.75" customHeight="1">
      <c r="A78" s="93">
        <v>221</v>
      </c>
      <c r="B78" s="72"/>
      <c r="C78" s="73">
        <v>1</v>
      </c>
      <c r="D78" s="74">
        <f>SUM(L78/H78)</f>
        <v>60.78167115902965</v>
      </c>
      <c r="E78" s="18" t="s">
        <v>37</v>
      </c>
      <c r="F78" s="31" t="s">
        <v>368</v>
      </c>
      <c r="G78" s="33" t="s">
        <v>369</v>
      </c>
      <c r="H78" s="103">
        <v>74.2</v>
      </c>
      <c r="I78" s="77">
        <v>55</v>
      </c>
      <c r="J78" s="20" t="s">
        <v>382</v>
      </c>
      <c r="K78" s="78">
        <v>82</v>
      </c>
      <c r="L78" s="76">
        <f>SUM(K78*I78)</f>
        <v>4510</v>
      </c>
      <c r="M78" s="17" t="s">
        <v>271</v>
      </c>
      <c r="N78" s="20" t="s">
        <v>38</v>
      </c>
      <c r="O78" s="79"/>
    </row>
    <row r="79" spans="1:15" s="1" customFormat="1" ht="51.75" customHeight="1">
      <c r="A79" s="93">
        <v>222</v>
      </c>
      <c r="B79" s="72"/>
      <c r="C79" s="73">
        <v>2</v>
      </c>
      <c r="D79" s="74">
        <f>SUM(L79/H79)</f>
        <v>56.52777777777778</v>
      </c>
      <c r="E79" s="18" t="s">
        <v>711</v>
      </c>
      <c r="F79" s="31" t="s">
        <v>712</v>
      </c>
      <c r="G79" s="33" t="s">
        <v>713</v>
      </c>
      <c r="H79" s="103">
        <v>72</v>
      </c>
      <c r="I79" s="77">
        <v>55</v>
      </c>
      <c r="J79" s="20" t="s">
        <v>714</v>
      </c>
      <c r="K79" s="78">
        <v>74</v>
      </c>
      <c r="L79" s="76">
        <f>SUM(K79*I79)</f>
        <v>4070</v>
      </c>
      <c r="M79" s="17" t="s">
        <v>271</v>
      </c>
      <c r="N79" s="20" t="s">
        <v>715</v>
      </c>
      <c r="O79" s="79"/>
    </row>
    <row r="80" spans="1:15" s="1" customFormat="1" ht="51.75" customHeight="1">
      <c r="A80" s="93">
        <v>223</v>
      </c>
      <c r="B80" s="72"/>
      <c r="C80" s="43">
        <v>3</v>
      </c>
      <c r="D80" s="74">
        <f>SUM(L80/H80)</f>
        <v>44.95912806539509</v>
      </c>
      <c r="E80" s="18" t="s">
        <v>381</v>
      </c>
      <c r="F80" s="31" t="s">
        <v>379</v>
      </c>
      <c r="G80" s="16" t="s">
        <v>380</v>
      </c>
      <c r="H80" s="103">
        <v>73.4</v>
      </c>
      <c r="I80" s="77">
        <v>55</v>
      </c>
      <c r="J80" s="20" t="s">
        <v>382</v>
      </c>
      <c r="K80" s="78">
        <v>60</v>
      </c>
      <c r="L80" s="76">
        <f>SUM(K80*I80)</f>
        <v>3300</v>
      </c>
      <c r="M80" s="17" t="s">
        <v>261</v>
      </c>
      <c r="N80" s="20" t="s">
        <v>383</v>
      </c>
      <c r="O80" s="79"/>
    </row>
    <row r="81" spans="1:30" s="92" customFormat="1" ht="30" customHeight="1">
      <c r="A81" s="152" t="s">
        <v>321</v>
      </c>
      <c r="B81" s="153"/>
      <c r="C81" s="153"/>
      <c r="D81" s="153"/>
      <c r="E81" s="237"/>
      <c r="F81" s="241" t="s">
        <v>716</v>
      </c>
      <c r="G81" s="242"/>
      <c r="H81" s="242"/>
      <c r="I81" s="242"/>
      <c r="J81" s="242"/>
      <c r="K81" s="242"/>
      <c r="L81" s="242"/>
      <c r="M81" s="242"/>
      <c r="N81" s="243"/>
      <c r="Q81" s="97"/>
      <c r="Y81" s="36"/>
      <c r="Z81" s="36"/>
      <c r="AA81" s="36"/>
      <c r="AB81" s="36"/>
      <c r="AC81" s="36"/>
      <c r="AD81" s="36"/>
    </row>
    <row r="82" spans="1:15" s="1" customFormat="1" ht="51.75" customHeight="1">
      <c r="A82" s="64" t="s">
        <v>1</v>
      </c>
      <c r="B82" s="64" t="s">
        <v>323</v>
      </c>
      <c r="C82" s="64" t="s">
        <v>2</v>
      </c>
      <c r="D82" s="65" t="s">
        <v>324</v>
      </c>
      <c r="E82" s="64" t="s">
        <v>12</v>
      </c>
      <c r="F82" s="66" t="s">
        <v>0</v>
      </c>
      <c r="G82" s="67" t="s">
        <v>10</v>
      </c>
      <c r="H82" s="76" t="s">
        <v>8</v>
      </c>
      <c r="I82" s="67" t="s">
        <v>3</v>
      </c>
      <c r="J82" s="66" t="s">
        <v>96</v>
      </c>
      <c r="K82" s="68" t="s">
        <v>325</v>
      </c>
      <c r="L82" s="64" t="s">
        <v>4</v>
      </c>
      <c r="M82" s="69" t="s">
        <v>27</v>
      </c>
      <c r="N82" s="69" t="s">
        <v>326</v>
      </c>
      <c r="O82" s="79"/>
    </row>
    <row r="83" spans="1:16" s="1" customFormat="1" ht="51.75" customHeight="1">
      <c r="A83" s="93">
        <v>224</v>
      </c>
      <c r="B83" s="72"/>
      <c r="C83" s="43">
        <v>1</v>
      </c>
      <c r="D83" s="74">
        <f aca="true" t="shared" si="6" ref="D83:D99">SUM(L83/H83)</f>
        <v>70.17448200654307</v>
      </c>
      <c r="E83" s="18" t="s">
        <v>717</v>
      </c>
      <c r="F83" s="31" t="s">
        <v>718</v>
      </c>
      <c r="G83" s="33" t="s">
        <v>719</v>
      </c>
      <c r="H83" s="76">
        <v>91.7</v>
      </c>
      <c r="I83" s="77">
        <v>55</v>
      </c>
      <c r="J83" s="20" t="s">
        <v>720</v>
      </c>
      <c r="K83" s="78">
        <v>117</v>
      </c>
      <c r="L83" s="76">
        <f aca="true" t="shared" si="7" ref="L83:L99">SUM(K83*I83)</f>
        <v>6435</v>
      </c>
      <c r="M83" s="102" t="s">
        <v>329</v>
      </c>
      <c r="N83" s="20" t="s">
        <v>721</v>
      </c>
      <c r="O83" s="79"/>
      <c r="P83" s="105"/>
    </row>
    <row r="84" spans="1:16" s="1" customFormat="1" ht="51.75" customHeight="1">
      <c r="A84" s="93">
        <v>225</v>
      </c>
      <c r="B84" s="72"/>
      <c r="C84" s="43">
        <v>2</v>
      </c>
      <c r="D84" s="74">
        <f t="shared" si="6"/>
        <v>61.664779161947905</v>
      </c>
      <c r="E84" s="18" t="s">
        <v>722</v>
      </c>
      <c r="F84" s="31" t="s">
        <v>723</v>
      </c>
      <c r="G84" s="33" t="s">
        <v>724</v>
      </c>
      <c r="H84" s="76">
        <v>88.3</v>
      </c>
      <c r="I84" s="77">
        <v>55</v>
      </c>
      <c r="J84" s="20" t="s">
        <v>725</v>
      </c>
      <c r="K84" s="78">
        <v>99</v>
      </c>
      <c r="L84" s="76">
        <f t="shared" si="7"/>
        <v>5445</v>
      </c>
      <c r="M84" s="102" t="s">
        <v>329</v>
      </c>
      <c r="N84" s="20" t="s">
        <v>726</v>
      </c>
      <c r="O84" s="79"/>
      <c r="P84" s="105"/>
    </row>
    <row r="85" spans="1:15" s="1" customFormat="1" ht="51.75" customHeight="1">
      <c r="A85" s="93">
        <v>226</v>
      </c>
      <c r="B85" s="72"/>
      <c r="C85" s="43">
        <v>3</v>
      </c>
      <c r="D85" s="74">
        <f t="shared" si="6"/>
        <v>61.25</v>
      </c>
      <c r="E85" s="18" t="s">
        <v>727</v>
      </c>
      <c r="F85" s="31" t="s">
        <v>728</v>
      </c>
      <c r="G85" s="33" t="s">
        <v>729</v>
      </c>
      <c r="H85" s="76">
        <v>88</v>
      </c>
      <c r="I85" s="77">
        <v>55</v>
      </c>
      <c r="J85" s="20" t="s">
        <v>730</v>
      </c>
      <c r="K85" s="78">
        <v>98</v>
      </c>
      <c r="L85" s="76">
        <f t="shared" si="7"/>
        <v>5390</v>
      </c>
      <c r="M85" s="102" t="s">
        <v>329</v>
      </c>
      <c r="N85" s="20" t="s">
        <v>731</v>
      </c>
      <c r="O85" s="79"/>
    </row>
    <row r="86" spans="1:15" s="1" customFormat="1" ht="51.75" customHeight="1">
      <c r="A86" s="93">
        <v>227</v>
      </c>
      <c r="B86" s="72"/>
      <c r="C86" s="43">
        <v>4</v>
      </c>
      <c r="D86" s="74">
        <f t="shared" si="6"/>
        <v>60.953608247422686</v>
      </c>
      <c r="E86" s="18" t="s">
        <v>732</v>
      </c>
      <c r="F86" s="31" t="s">
        <v>733</v>
      </c>
      <c r="G86" s="33" t="s">
        <v>734</v>
      </c>
      <c r="H86" s="76">
        <v>77.6</v>
      </c>
      <c r="I86" s="77">
        <v>55</v>
      </c>
      <c r="J86" s="20" t="s">
        <v>735</v>
      </c>
      <c r="K86" s="78">
        <v>86</v>
      </c>
      <c r="L86" s="76">
        <f t="shared" si="7"/>
        <v>4730</v>
      </c>
      <c r="M86" s="17" t="s">
        <v>271</v>
      </c>
      <c r="N86" s="20" t="s">
        <v>721</v>
      </c>
      <c r="O86" s="79"/>
    </row>
    <row r="87" spans="1:32" s="1" customFormat="1" ht="51.75" customHeight="1">
      <c r="A87" s="93">
        <v>228</v>
      </c>
      <c r="B87" s="72"/>
      <c r="C87" s="43">
        <v>5</v>
      </c>
      <c r="D87" s="74">
        <f t="shared" si="6"/>
        <v>60.78167115902965</v>
      </c>
      <c r="E87" s="19" t="s">
        <v>37</v>
      </c>
      <c r="F87" s="31" t="s">
        <v>368</v>
      </c>
      <c r="G87" s="16" t="s">
        <v>369</v>
      </c>
      <c r="H87" s="76">
        <v>74.2</v>
      </c>
      <c r="I87" s="77">
        <v>55</v>
      </c>
      <c r="J87" s="20" t="s">
        <v>382</v>
      </c>
      <c r="K87" s="78">
        <v>82</v>
      </c>
      <c r="L87" s="76">
        <f t="shared" si="7"/>
        <v>4510</v>
      </c>
      <c r="M87" s="17" t="s">
        <v>271</v>
      </c>
      <c r="N87" s="20" t="s">
        <v>38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1" customFormat="1" ht="51.75" customHeight="1">
      <c r="A88" s="93">
        <v>229</v>
      </c>
      <c r="B88" s="72"/>
      <c r="C88" s="43">
        <v>6</v>
      </c>
      <c r="D88" s="74">
        <f t="shared" si="6"/>
        <v>59.1321243523316</v>
      </c>
      <c r="E88" s="19" t="s">
        <v>376</v>
      </c>
      <c r="F88" s="31" t="s">
        <v>374</v>
      </c>
      <c r="G88" s="16" t="s">
        <v>375</v>
      </c>
      <c r="H88" s="76">
        <v>77.2</v>
      </c>
      <c r="I88" s="77">
        <v>55</v>
      </c>
      <c r="J88" s="20" t="s">
        <v>382</v>
      </c>
      <c r="K88" s="78">
        <v>83</v>
      </c>
      <c r="L88" s="76">
        <f t="shared" si="7"/>
        <v>4565</v>
      </c>
      <c r="M88" s="17" t="s">
        <v>271</v>
      </c>
      <c r="N88" s="20" t="s">
        <v>378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1" customFormat="1" ht="51.75" customHeight="1">
      <c r="A89" s="93">
        <v>230</v>
      </c>
      <c r="B89" s="72"/>
      <c r="C89" s="43">
        <v>7</v>
      </c>
      <c r="D89" s="74">
        <f t="shared" si="6"/>
        <v>52.858880778588805</v>
      </c>
      <c r="E89" s="19" t="s">
        <v>736</v>
      </c>
      <c r="F89" s="31" t="s">
        <v>737</v>
      </c>
      <c r="G89" s="16" t="s">
        <v>738</v>
      </c>
      <c r="H89" s="76">
        <v>82.2</v>
      </c>
      <c r="I89" s="77">
        <v>55</v>
      </c>
      <c r="J89" s="20" t="s">
        <v>739</v>
      </c>
      <c r="K89" s="78">
        <v>79</v>
      </c>
      <c r="L89" s="76">
        <f t="shared" si="7"/>
        <v>4345</v>
      </c>
      <c r="M89" s="17" t="s">
        <v>271</v>
      </c>
      <c r="N89" s="20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1" customFormat="1" ht="51.75" customHeight="1">
      <c r="A90" s="93">
        <v>231</v>
      </c>
      <c r="B90" s="72"/>
      <c r="C90" s="43">
        <v>8</v>
      </c>
      <c r="D90" s="74">
        <f t="shared" si="6"/>
        <v>51.036525172754196</v>
      </c>
      <c r="E90" s="19" t="s">
        <v>740</v>
      </c>
      <c r="F90" s="31" t="s">
        <v>741</v>
      </c>
      <c r="G90" s="16" t="s">
        <v>742</v>
      </c>
      <c r="H90" s="76">
        <v>101.3</v>
      </c>
      <c r="I90" s="77">
        <v>55</v>
      </c>
      <c r="J90" s="20" t="s">
        <v>743</v>
      </c>
      <c r="K90" s="78">
        <v>94</v>
      </c>
      <c r="L90" s="76">
        <f t="shared" si="7"/>
        <v>5170</v>
      </c>
      <c r="M90" s="17" t="s">
        <v>271</v>
      </c>
      <c r="N90" s="20" t="s">
        <v>744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1" customFormat="1" ht="51.75" customHeight="1">
      <c r="A91" s="93">
        <v>232</v>
      </c>
      <c r="B91" s="72"/>
      <c r="C91" s="43">
        <v>9</v>
      </c>
      <c r="D91" s="74">
        <f t="shared" si="6"/>
        <v>50.44378698224852</v>
      </c>
      <c r="E91" s="19" t="s">
        <v>32</v>
      </c>
      <c r="F91" s="31" t="s">
        <v>439</v>
      </c>
      <c r="G91" s="16" t="s">
        <v>440</v>
      </c>
      <c r="H91" s="76">
        <v>101.4</v>
      </c>
      <c r="I91" s="77">
        <v>55</v>
      </c>
      <c r="J91" s="20" t="s">
        <v>382</v>
      </c>
      <c r="K91" s="78">
        <v>93</v>
      </c>
      <c r="L91" s="76">
        <f t="shared" si="7"/>
        <v>5115</v>
      </c>
      <c r="M91" s="17" t="s">
        <v>271</v>
      </c>
      <c r="N91" s="20" t="s">
        <v>35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1" customFormat="1" ht="51.75" customHeight="1">
      <c r="A92" s="93">
        <v>233</v>
      </c>
      <c r="B92" s="72"/>
      <c r="C92" s="43">
        <v>10</v>
      </c>
      <c r="D92" s="74">
        <f t="shared" si="6"/>
        <v>46.610169491525426</v>
      </c>
      <c r="E92" s="19" t="s">
        <v>404</v>
      </c>
      <c r="F92" s="31" t="s">
        <v>402</v>
      </c>
      <c r="G92" s="16" t="s">
        <v>403</v>
      </c>
      <c r="H92" s="76">
        <v>88.5</v>
      </c>
      <c r="I92" s="77">
        <v>55</v>
      </c>
      <c r="J92" s="20" t="s">
        <v>382</v>
      </c>
      <c r="K92" s="78">
        <v>75</v>
      </c>
      <c r="L92" s="76">
        <f t="shared" si="7"/>
        <v>4125</v>
      </c>
      <c r="M92" s="17" t="s">
        <v>261</v>
      </c>
      <c r="N92" s="20" t="s">
        <v>35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15" s="1" customFormat="1" ht="51.75" customHeight="1">
      <c r="A93" s="93">
        <v>234</v>
      </c>
      <c r="B93" s="72"/>
      <c r="C93" s="43">
        <v>11</v>
      </c>
      <c r="D93" s="74">
        <f t="shared" si="6"/>
        <v>46.37837837837838</v>
      </c>
      <c r="E93" s="18" t="s">
        <v>414</v>
      </c>
      <c r="F93" s="31" t="s">
        <v>412</v>
      </c>
      <c r="G93" s="16" t="s">
        <v>745</v>
      </c>
      <c r="H93" s="76">
        <v>92.5</v>
      </c>
      <c r="I93" s="77">
        <v>55</v>
      </c>
      <c r="J93" s="20" t="s">
        <v>415</v>
      </c>
      <c r="K93" s="78">
        <v>78</v>
      </c>
      <c r="L93" s="76">
        <f t="shared" si="7"/>
        <v>4290</v>
      </c>
      <c r="M93" s="17" t="s">
        <v>261</v>
      </c>
      <c r="N93" s="20" t="s">
        <v>416</v>
      </c>
      <c r="O93" s="79"/>
    </row>
    <row r="94" spans="1:32" s="3" customFormat="1" ht="51" customHeight="1">
      <c r="A94" s="93">
        <v>235</v>
      </c>
      <c r="B94" s="72"/>
      <c r="C94" s="43">
        <v>12</v>
      </c>
      <c r="D94" s="74">
        <f t="shared" si="6"/>
        <v>44.95912806539509</v>
      </c>
      <c r="E94" s="18" t="s">
        <v>381</v>
      </c>
      <c r="F94" s="31" t="s">
        <v>379</v>
      </c>
      <c r="G94" s="16" t="s">
        <v>380</v>
      </c>
      <c r="H94" s="76">
        <v>73.4</v>
      </c>
      <c r="I94" s="77">
        <v>55</v>
      </c>
      <c r="J94" s="20" t="s">
        <v>382</v>
      </c>
      <c r="K94" s="78">
        <v>60</v>
      </c>
      <c r="L94" s="76">
        <f t="shared" si="7"/>
        <v>3300</v>
      </c>
      <c r="M94" s="17" t="s">
        <v>261</v>
      </c>
      <c r="N94" s="20" t="s">
        <v>383</v>
      </c>
      <c r="O94" s="79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s="3" customFormat="1" ht="51" customHeight="1">
      <c r="A95" s="93">
        <v>236</v>
      </c>
      <c r="B95" s="72"/>
      <c r="C95" s="43">
        <v>13</v>
      </c>
      <c r="D95" s="74">
        <f t="shared" si="6"/>
        <v>44.05034324942792</v>
      </c>
      <c r="E95" s="18" t="s">
        <v>746</v>
      </c>
      <c r="F95" s="31" t="s">
        <v>747</v>
      </c>
      <c r="G95" s="16" t="s">
        <v>748</v>
      </c>
      <c r="H95" s="76">
        <v>87.4</v>
      </c>
      <c r="I95" s="77">
        <v>55</v>
      </c>
      <c r="J95" s="20" t="s">
        <v>749</v>
      </c>
      <c r="K95" s="78">
        <v>70</v>
      </c>
      <c r="L95" s="76">
        <f t="shared" si="7"/>
        <v>3850</v>
      </c>
      <c r="M95" s="17" t="s">
        <v>261</v>
      </c>
      <c r="N95" s="20" t="s">
        <v>750</v>
      </c>
      <c r="O95" s="79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15" s="1" customFormat="1" ht="51.75" customHeight="1">
      <c r="A96" s="93">
        <v>237</v>
      </c>
      <c r="B96" s="72"/>
      <c r="C96" s="43">
        <v>14</v>
      </c>
      <c r="D96" s="74">
        <f t="shared" si="6"/>
        <v>38.5632183908046</v>
      </c>
      <c r="E96" s="18" t="s">
        <v>751</v>
      </c>
      <c r="F96" s="31" t="s">
        <v>752</v>
      </c>
      <c r="G96" s="33" t="s">
        <v>753</v>
      </c>
      <c r="H96" s="76">
        <v>87</v>
      </c>
      <c r="I96" s="77">
        <v>55</v>
      </c>
      <c r="J96" s="20" t="s">
        <v>754</v>
      </c>
      <c r="K96" s="78">
        <v>61</v>
      </c>
      <c r="L96" s="76">
        <f t="shared" si="7"/>
        <v>3355</v>
      </c>
      <c r="M96" s="17" t="s">
        <v>265</v>
      </c>
      <c r="N96" s="20" t="s">
        <v>28</v>
      </c>
      <c r="O96" s="79"/>
    </row>
    <row r="97" spans="1:32" s="1" customFormat="1" ht="51.75" customHeight="1">
      <c r="A97" s="93">
        <v>238</v>
      </c>
      <c r="B97" s="72"/>
      <c r="C97" s="43">
        <v>15</v>
      </c>
      <c r="D97" s="74">
        <f t="shared" si="6"/>
        <v>37.48451053283767</v>
      </c>
      <c r="E97" s="19" t="s">
        <v>407</v>
      </c>
      <c r="F97" s="31" t="s">
        <v>405</v>
      </c>
      <c r="G97" s="16" t="s">
        <v>406</v>
      </c>
      <c r="H97" s="76">
        <v>80.7</v>
      </c>
      <c r="I97" s="77">
        <v>55</v>
      </c>
      <c r="J97" s="20" t="s">
        <v>382</v>
      </c>
      <c r="K97" s="78">
        <v>55</v>
      </c>
      <c r="L97" s="76">
        <f t="shared" si="7"/>
        <v>3025</v>
      </c>
      <c r="M97" s="17" t="s">
        <v>265</v>
      </c>
      <c r="N97" s="20" t="s">
        <v>35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15" s="1" customFormat="1" ht="51.75" customHeight="1">
      <c r="A98" s="93">
        <v>239</v>
      </c>
      <c r="B98" s="72"/>
      <c r="C98" s="43">
        <v>16</v>
      </c>
      <c r="D98" s="74">
        <f t="shared" si="6"/>
        <v>37.05263157894737</v>
      </c>
      <c r="E98" s="18" t="s">
        <v>419</v>
      </c>
      <c r="F98" s="31" t="s">
        <v>417</v>
      </c>
      <c r="G98" s="33" t="s">
        <v>418</v>
      </c>
      <c r="H98" s="76">
        <v>95</v>
      </c>
      <c r="I98" s="77">
        <v>55</v>
      </c>
      <c r="J98" s="20" t="s">
        <v>382</v>
      </c>
      <c r="K98" s="78">
        <v>64</v>
      </c>
      <c r="L98" s="76">
        <f t="shared" si="7"/>
        <v>3520</v>
      </c>
      <c r="M98" s="17" t="s">
        <v>265</v>
      </c>
      <c r="N98" s="20" t="s">
        <v>35</v>
      </c>
      <c r="O98" s="79"/>
    </row>
    <row r="99" spans="1:15" s="1" customFormat="1" ht="51.75" customHeight="1">
      <c r="A99" s="93">
        <v>240</v>
      </c>
      <c r="B99" s="72"/>
      <c r="C99" s="43">
        <v>17</v>
      </c>
      <c r="D99" s="74">
        <f t="shared" si="6"/>
        <v>36.86486486486486</v>
      </c>
      <c r="E99" s="18" t="s">
        <v>755</v>
      </c>
      <c r="F99" s="31" t="s">
        <v>756</v>
      </c>
      <c r="G99" s="33" t="s">
        <v>757</v>
      </c>
      <c r="H99" s="76">
        <v>92.5</v>
      </c>
      <c r="I99" s="77">
        <v>55</v>
      </c>
      <c r="J99" s="20" t="s">
        <v>749</v>
      </c>
      <c r="K99" s="78">
        <v>62</v>
      </c>
      <c r="L99" s="76">
        <f t="shared" si="7"/>
        <v>3410</v>
      </c>
      <c r="M99" s="17" t="s">
        <v>265</v>
      </c>
      <c r="N99" s="20" t="s">
        <v>758</v>
      </c>
      <c r="O99" s="79"/>
    </row>
    <row r="100" spans="1:30" s="63" customFormat="1" ht="30" customHeight="1">
      <c r="A100" s="152" t="s">
        <v>321</v>
      </c>
      <c r="B100" s="153"/>
      <c r="C100" s="153"/>
      <c r="D100" s="153"/>
      <c r="E100" s="237"/>
      <c r="F100" s="247" t="s">
        <v>759</v>
      </c>
      <c r="G100" s="248"/>
      <c r="H100" s="248"/>
      <c r="I100" s="248"/>
      <c r="J100" s="248"/>
      <c r="K100" s="248"/>
      <c r="L100" s="248"/>
      <c r="M100" s="248"/>
      <c r="N100" s="249"/>
      <c r="Q100" s="88"/>
      <c r="Y100" s="36"/>
      <c r="Z100" s="36"/>
      <c r="AA100" s="36"/>
      <c r="AB100" s="36"/>
      <c r="AC100" s="36"/>
      <c r="AD100" s="36"/>
    </row>
    <row r="101" spans="1:15" s="1" customFormat="1" ht="51.75" customHeight="1">
      <c r="A101" s="64" t="s">
        <v>1</v>
      </c>
      <c r="B101" s="64" t="s">
        <v>323</v>
      </c>
      <c r="C101" s="64" t="s">
        <v>2</v>
      </c>
      <c r="D101" s="65" t="s">
        <v>324</v>
      </c>
      <c r="E101" s="64" t="s">
        <v>12</v>
      </c>
      <c r="F101" s="66" t="s">
        <v>0</v>
      </c>
      <c r="G101" s="67" t="s">
        <v>10</v>
      </c>
      <c r="H101" s="106" t="s">
        <v>8</v>
      </c>
      <c r="I101" s="67" t="s">
        <v>3</v>
      </c>
      <c r="J101" s="66" t="s">
        <v>96</v>
      </c>
      <c r="K101" s="68" t="s">
        <v>325</v>
      </c>
      <c r="L101" s="64" t="s">
        <v>4</v>
      </c>
      <c r="M101" s="69" t="s">
        <v>27</v>
      </c>
      <c r="N101" s="69" t="s">
        <v>326</v>
      </c>
      <c r="O101" s="79"/>
    </row>
    <row r="102" spans="1:32" s="3" customFormat="1" ht="51" customHeight="1">
      <c r="A102" s="93">
        <v>241</v>
      </c>
      <c r="B102" s="72">
        <v>46</v>
      </c>
      <c r="C102" s="43">
        <v>1</v>
      </c>
      <c r="D102" s="74">
        <f>SUM(L102/H102)</f>
        <v>46.495956873315365</v>
      </c>
      <c r="E102" s="18" t="s">
        <v>37</v>
      </c>
      <c r="F102" s="31" t="s">
        <v>368</v>
      </c>
      <c r="G102" s="16" t="s">
        <v>369</v>
      </c>
      <c r="H102" s="107">
        <v>74.2</v>
      </c>
      <c r="I102" s="77">
        <v>75</v>
      </c>
      <c r="J102" s="20" t="s">
        <v>382</v>
      </c>
      <c r="K102" s="78">
        <v>46</v>
      </c>
      <c r="L102" s="76">
        <f>SUM(K102*I102)</f>
        <v>3450</v>
      </c>
      <c r="M102" s="17" t="s">
        <v>271</v>
      </c>
      <c r="N102" s="20" t="s">
        <v>38</v>
      </c>
      <c r="O102" s="7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s="3" customFormat="1" ht="51" customHeight="1">
      <c r="A103" s="93">
        <v>242</v>
      </c>
      <c r="B103" s="72"/>
      <c r="C103" s="43">
        <v>2</v>
      </c>
      <c r="D103" s="74">
        <f>SUM(L103/H103)</f>
        <v>42.88321167883212</v>
      </c>
      <c r="E103" s="18" t="s">
        <v>736</v>
      </c>
      <c r="F103" s="31" t="s">
        <v>737</v>
      </c>
      <c r="G103" s="16" t="s">
        <v>738</v>
      </c>
      <c r="H103" s="106">
        <v>82.2</v>
      </c>
      <c r="I103" s="77">
        <v>75</v>
      </c>
      <c r="J103" s="20" t="s">
        <v>739</v>
      </c>
      <c r="K103" s="78">
        <v>47</v>
      </c>
      <c r="L103" s="76">
        <f>SUM(K103*I103)</f>
        <v>3525</v>
      </c>
      <c r="M103" s="17" t="s">
        <v>271</v>
      </c>
      <c r="N103" s="20"/>
      <c r="O103" s="79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s="3" customFormat="1" ht="51" customHeight="1">
      <c r="A104" s="93">
        <v>243</v>
      </c>
      <c r="B104" s="72">
        <v>45</v>
      </c>
      <c r="C104" s="43">
        <v>3</v>
      </c>
      <c r="D104" s="74">
        <f>SUM(L104/H104)</f>
        <v>37.88860103626943</v>
      </c>
      <c r="E104" s="18" t="s">
        <v>376</v>
      </c>
      <c r="F104" s="31" t="s">
        <v>374</v>
      </c>
      <c r="G104" s="16" t="s">
        <v>375</v>
      </c>
      <c r="H104" s="106">
        <v>77.2</v>
      </c>
      <c r="I104" s="77">
        <v>75</v>
      </c>
      <c r="J104" s="20" t="s">
        <v>382</v>
      </c>
      <c r="K104" s="78">
        <v>39</v>
      </c>
      <c r="L104" s="76">
        <f>SUM(K104*I104)</f>
        <v>2925</v>
      </c>
      <c r="M104" s="17" t="s">
        <v>261</v>
      </c>
      <c r="N104" s="20" t="s">
        <v>378</v>
      </c>
      <c r="O104" s="79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s="3" customFormat="1" ht="51" customHeight="1">
      <c r="A105" s="93">
        <v>244</v>
      </c>
      <c r="B105" s="72"/>
      <c r="C105" s="43">
        <v>4</v>
      </c>
      <c r="D105" s="74">
        <f>SUM(L105/H105)</f>
        <v>30</v>
      </c>
      <c r="E105" s="18" t="s">
        <v>414</v>
      </c>
      <c r="F105" s="31" t="s">
        <v>412</v>
      </c>
      <c r="G105" s="16" t="s">
        <v>745</v>
      </c>
      <c r="H105" s="106">
        <v>92.5</v>
      </c>
      <c r="I105" s="77">
        <v>75</v>
      </c>
      <c r="J105" s="20" t="s">
        <v>415</v>
      </c>
      <c r="K105" s="78">
        <v>37</v>
      </c>
      <c r="L105" s="76">
        <f>SUM(K105*I105)</f>
        <v>2775</v>
      </c>
      <c r="M105" s="17" t="s">
        <v>265</v>
      </c>
      <c r="N105" s="20" t="s">
        <v>416</v>
      </c>
      <c r="O105" s="79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s="3" customFormat="1" ht="51" customHeight="1">
      <c r="A106" s="93">
        <v>245</v>
      </c>
      <c r="B106" s="72"/>
      <c r="C106" s="43">
        <v>5</v>
      </c>
      <c r="D106" s="74">
        <f>SUM(L106/H106)</f>
        <v>27.11864406779661</v>
      </c>
      <c r="E106" s="18" t="s">
        <v>404</v>
      </c>
      <c r="F106" s="31" t="s">
        <v>402</v>
      </c>
      <c r="G106" s="16" t="s">
        <v>403</v>
      </c>
      <c r="H106" s="106">
        <v>88.5</v>
      </c>
      <c r="I106" s="77">
        <v>75</v>
      </c>
      <c r="J106" s="20" t="s">
        <v>382</v>
      </c>
      <c r="K106" s="78">
        <v>32</v>
      </c>
      <c r="L106" s="76">
        <f>SUM(K106*I106)</f>
        <v>2400</v>
      </c>
      <c r="M106" s="17" t="s">
        <v>260</v>
      </c>
      <c r="N106" s="20" t="s">
        <v>38</v>
      </c>
      <c r="O106" s="79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0" s="92" customFormat="1" ht="30" customHeight="1">
      <c r="A107" s="152" t="s">
        <v>321</v>
      </c>
      <c r="B107" s="153"/>
      <c r="C107" s="153"/>
      <c r="D107" s="153"/>
      <c r="E107" s="237"/>
      <c r="F107" s="241" t="s">
        <v>760</v>
      </c>
      <c r="G107" s="242"/>
      <c r="H107" s="242"/>
      <c r="I107" s="242"/>
      <c r="J107" s="242"/>
      <c r="K107" s="242"/>
      <c r="L107" s="242"/>
      <c r="M107" s="242"/>
      <c r="N107" s="243"/>
      <c r="Q107" s="97"/>
      <c r="Y107" s="36"/>
      <c r="Z107" s="36"/>
      <c r="AA107" s="36"/>
      <c r="AB107" s="36"/>
      <c r="AC107" s="36"/>
      <c r="AD107" s="36"/>
    </row>
    <row r="108" spans="1:15" s="1" customFormat="1" ht="51.75" customHeight="1">
      <c r="A108" s="64" t="s">
        <v>1</v>
      </c>
      <c r="B108" s="64" t="s">
        <v>323</v>
      </c>
      <c r="C108" s="64" t="s">
        <v>2</v>
      </c>
      <c r="D108" s="65" t="s">
        <v>324</v>
      </c>
      <c r="E108" s="64" t="s">
        <v>12</v>
      </c>
      <c r="F108" s="66" t="s">
        <v>0</v>
      </c>
      <c r="G108" s="67" t="s">
        <v>10</v>
      </c>
      <c r="H108" s="67" t="s">
        <v>8</v>
      </c>
      <c r="I108" s="67" t="s">
        <v>3</v>
      </c>
      <c r="J108" s="66" t="s">
        <v>96</v>
      </c>
      <c r="K108" s="68" t="s">
        <v>325</v>
      </c>
      <c r="L108" s="64" t="s">
        <v>4</v>
      </c>
      <c r="M108" s="69" t="s">
        <v>27</v>
      </c>
      <c r="N108" s="69" t="s">
        <v>326</v>
      </c>
      <c r="O108" s="79"/>
    </row>
    <row r="109" spans="1:16" s="1" customFormat="1" ht="51.75" customHeight="1">
      <c r="A109" s="93">
        <v>246</v>
      </c>
      <c r="B109" s="72"/>
      <c r="C109" s="73">
        <v>1</v>
      </c>
      <c r="D109" s="74">
        <f aca="true" t="shared" si="8" ref="D109:D115">SUM(L109/H109)</f>
        <v>57.572614107883815</v>
      </c>
      <c r="E109" s="19" t="s">
        <v>39</v>
      </c>
      <c r="F109" s="31" t="s">
        <v>410</v>
      </c>
      <c r="G109" s="16" t="s">
        <v>411</v>
      </c>
      <c r="H109" s="76">
        <v>96.4</v>
      </c>
      <c r="I109" s="77">
        <v>75</v>
      </c>
      <c r="J109" s="20" t="s">
        <v>115</v>
      </c>
      <c r="K109" s="78">
        <v>74</v>
      </c>
      <c r="L109" s="76">
        <f aca="true" t="shared" si="9" ref="L109:L115">SUM(K109*I109)</f>
        <v>5550</v>
      </c>
      <c r="M109" s="108" t="s">
        <v>329</v>
      </c>
      <c r="N109" s="20" t="s">
        <v>40</v>
      </c>
      <c r="O109" s="79"/>
      <c r="P109" s="105"/>
    </row>
    <row r="110" spans="1:15" s="1" customFormat="1" ht="51.75" customHeight="1">
      <c r="A110" s="93">
        <v>247</v>
      </c>
      <c r="B110" s="72"/>
      <c r="C110" s="73">
        <v>2</v>
      </c>
      <c r="D110" s="74">
        <f t="shared" si="8"/>
        <v>55.28846153846154</v>
      </c>
      <c r="E110" s="18" t="s">
        <v>761</v>
      </c>
      <c r="F110" s="31" t="s">
        <v>762</v>
      </c>
      <c r="G110" s="33" t="s">
        <v>763</v>
      </c>
      <c r="H110" s="76">
        <v>93.6</v>
      </c>
      <c r="I110" s="77">
        <v>75</v>
      </c>
      <c r="J110" s="20" t="s">
        <v>764</v>
      </c>
      <c r="K110" s="142">
        <v>69</v>
      </c>
      <c r="L110" s="76">
        <f t="shared" si="9"/>
        <v>5175</v>
      </c>
      <c r="M110" s="108" t="s">
        <v>1000</v>
      </c>
      <c r="N110" s="20" t="s">
        <v>765</v>
      </c>
      <c r="O110" s="79"/>
    </row>
    <row r="111" spans="1:15" s="1" customFormat="1" ht="51.75" customHeight="1">
      <c r="A111" s="93">
        <v>248</v>
      </c>
      <c r="B111" s="72"/>
      <c r="C111" s="73">
        <v>3</v>
      </c>
      <c r="D111" s="74">
        <f t="shared" si="8"/>
        <v>54.45304937076477</v>
      </c>
      <c r="E111" s="19" t="s">
        <v>766</v>
      </c>
      <c r="F111" s="31" t="s">
        <v>767</v>
      </c>
      <c r="G111" s="16" t="s">
        <v>768</v>
      </c>
      <c r="H111" s="76">
        <v>103.3</v>
      </c>
      <c r="I111" s="77">
        <v>75</v>
      </c>
      <c r="J111" s="20" t="s">
        <v>769</v>
      </c>
      <c r="K111" s="78">
        <v>75</v>
      </c>
      <c r="L111" s="76">
        <f t="shared" si="9"/>
        <v>5625</v>
      </c>
      <c r="M111" s="102" t="s">
        <v>329</v>
      </c>
      <c r="N111" s="20" t="s">
        <v>770</v>
      </c>
      <c r="O111" s="79"/>
    </row>
    <row r="112" spans="1:32" s="3" customFormat="1" ht="51" customHeight="1">
      <c r="A112" s="93">
        <v>249</v>
      </c>
      <c r="B112" s="72"/>
      <c r="C112" s="73">
        <v>2</v>
      </c>
      <c r="D112" s="74">
        <f t="shared" si="8"/>
        <v>48.17127564674398</v>
      </c>
      <c r="E112" s="18" t="s">
        <v>428</v>
      </c>
      <c r="F112" s="31" t="s">
        <v>426</v>
      </c>
      <c r="G112" s="16" t="s">
        <v>427</v>
      </c>
      <c r="H112" s="76">
        <v>112.1</v>
      </c>
      <c r="I112" s="77">
        <v>75</v>
      </c>
      <c r="J112" s="20" t="s">
        <v>429</v>
      </c>
      <c r="K112" s="78">
        <v>72</v>
      </c>
      <c r="L112" s="76">
        <f t="shared" si="9"/>
        <v>5400</v>
      </c>
      <c r="M112" s="17" t="s">
        <v>271</v>
      </c>
      <c r="N112" s="20" t="s">
        <v>28</v>
      </c>
      <c r="O112" s="79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s="3" customFormat="1" ht="51" customHeight="1">
      <c r="A113" s="93">
        <v>250</v>
      </c>
      <c r="B113" s="72">
        <v>46</v>
      </c>
      <c r="C113" s="73">
        <v>5</v>
      </c>
      <c r="D113" s="74">
        <f>SUM(L113/H113)</f>
        <v>46.495956873315365</v>
      </c>
      <c r="E113" s="18" t="s">
        <v>37</v>
      </c>
      <c r="F113" s="31" t="s">
        <v>368</v>
      </c>
      <c r="G113" s="16" t="s">
        <v>369</v>
      </c>
      <c r="H113" s="76">
        <v>74.2</v>
      </c>
      <c r="I113" s="77">
        <v>75</v>
      </c>
      <c r="J113" s="20" t="s">
        <v>382</v>
      </c>
      <c r="K113" s="78">
        <v>46</v>
      </c>
      <c r="L113" s="76">
        <f>SUM(K113*I113)</f>
        <v>3450</v>
      </c>
      <c r="M113" s="17" t="s">
        <v>271</v>
      </c>
      <c r="N113" s="20" t="s">
        <v>38</v>
      </c>
      <c r="O113" s="7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s="3" customFormat="1" ht="51" customHeight="1">
      <c r="A114" s="93">
        <v>251</v>
      </c>
      <c r="B114" s="72"/>
      <c r="C114" s="73">
        <v>6</v>
      </c>
      <c r="D114" s="74">
        <f>SUM(L114/H114)</f>
        <v>42.88321167883212</v>
      </c>
      <c r="E114" s="18" t="s">
        <v>736</v>
      </c>
      <c r="F114" s="31" t="s">
        <v>737</v>
      </c>
      <c r="G114" s="16" t="s">
        <v>738</v>
      </c>
      <c r="H114" s="76">
        <v>82.2</v>
      </c>
      <c r="I114" s="77">
        <v>75</v>
      </c>
      <c r="J114" s="20" t="s">
        <v>739</v>
      </c>
      <c r="K114" s="78">
        <v>47</v>
      </c>
      <c r="L114" s="76">
        <f>SUM(K114*I114)</f>
        <v>3525</v>
      </c>
      <c r="M114" s="17" t="s">
        <v>271</v>
      </c>
      <c r="N114" s="20"/>
      <c r="O114" s="79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15" s="1" customFormat="1" ht="51.75" customHeight="1">
      <c r="A115" s="93">
        <v>252</v>
      </c>
      <c r="B115" s="72"/>
      <c r="C115" s="73">
        <v>7</v>
      </c>
      <c r="D115" s="74">
        <f t="shared" si="8"/>
        <v>42.52199413489736</v>
      </c>
      <c r="E115" s="18" t="s">
        <v>433</v>
      </c>
      <c r="F115" s="31" t="s">
        <v>771</v>
      </c>
      <c r="G115" s="33" t="s">
        <v>432</v>
      </c>
      <c r="H115" s="76">
        <v>102.3</v>
      </c>
      <c r="I115" s="77">
        <v>75</v>
      </c>
      <c r="J115" s="20" t="s">
        <v>382</v>
      </c>
      <c r="K115" s="78">
        <v>58</v>
      </c>
      <c r="L115" s="76">
        <f t="shared" si="9"/>
        <v>4350</v>
      </c>
      <c r="M115" s="17" t="s">
        <v>271</v>
      </c>
      <c r="N115" s="20" t="s">
        <v>35</v>
      </c>
      <c r="O115" s="79"/>
    </row>
    <row r="116" spans="1:32" s="3" customFormat="1" ht="51" customHeight="1">
      <c r="A116" s="93">
        <v>253</v>
      </c>
      <c r="B116" s="72">
        <v>45</v>
      </c>
      <c r="C116" s="73">
        <v>8</v>
      </c>
      <c r="D116" s="74">
        <f>SUM(L116/H116)</f>
        <v>37.88860103626943</v>
      </c>
      <c r="E116" s="18" t="s">
        <v>376</v>
      </c>
      <c r="F116" s="31" t="s">
        <v>374</v>
      </c>
      <c r="G116" s="16" t="s">
        <v>375</v>
      </c>
      <c r="H116" s="76">
        <v>77.2</v>
      </c>
      <c r="I116" s="77">
        <v>75</v>
      </c>
      <c r="J116" s="20" t="s">
        <v>382</v>
      </c>
      <c r="K116" s="78">
        <v>39</v>
      </c>
      <c r="L116" s="76">
        <f>SUM(K116*I116)</f>
        <v>2925</v>
      </c>
      <c r="M116" s="17" t="s">
        <v>261</v>
      </c>
      <c r="N116" s="20" t="s">
        <v>378</v>
      </c>
      <c r="O116" s="79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s="3" customFormat="1" ht="51" customHeight="1">
      <c r="A117" s="93">
        <v>254</v>
      </c>
      <c r="B117" s="72"/>
      <c r="C117" s="73">
        <v>9</v>
      </c>
      <c r="D117" s="74">
        <f>SUM(L117/H117)</f>
        <v>30</v>
      </c>
      <c r="E117" s="18" t="s">
        <v>414</v>
      </c>
      <c r="F117" s="31" t="s">
        <v>412</v>
      </c>
      <c r="G117" s="16" t="s">
        <v>745</v>
      </c>
      <c r="H117" s="76">
        <v>92.5</v>
      </c>
      <c r="I117" s="77">
        <v>75</v>
      </c>
      <c r="J117" s="20" t="s">
        <v>415</v>
      </c>
      <c r="K117" s="78">
        <v>37</v>
      </c>
      <c r="L117" s="76">
        <f>SUM(K117*I117)</f>
        <v>2775</v>
      </c>
      <c r="M117" s="17" t="s">
        <v>265</v>
      </c>
      <c r="N117" s="20" t="s">
        <v>416</v>
      </c>
      <c r="O117" s="79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s="3" customFormat="1" ht="51" customHeight="1">
      <c r="A118" s="93">
        <v>255</v>
      </c>
      <c r="B118" s="72"/>
      <c r="C118" s="73">
        <v>10</v>
      </c>
      <c r="D118" s="74">
        <f>SUM(L118/H118)</f>
        <v>27.11864406779661</v>
      </c>
      <c r="E118" s="18" t="s">
        <v>404</v>
      </c>
      <c r="F118" s="31" t="s">
        <v>402</v>
      </c>
      <c r="G118" s="16" t="s">
        <v>403</v>
      </c>
      <c r="H118" s="76">
        <v>88.5</v>
      </c>
      <c r="I118" s="77">
        <v>75</v>
      </c>
      <c r="J118" s="20" t="s">
        <v>382</v>
      </c>
      <c r="K118" s="78">
        <v>32</v>
      </c>
      <c r="L118" s="76">
        <f>SUM(K118*I118)</f>
        <v>2400</v>
      </c>
      <c r="M118" s="17" t="s">
        <v>260</v>
      </c>
      <c r="N118" s="20" t="s">
        <v>38</v>
      </c>
      <c r="O118" s="7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0" s="92" customFormat="1" ht="30" customHeight="1">
      <c r="A119" s="152" t="s">
        <v>321</v>
      </c>
      <c r="B119" s="153"/>
      <c r="C119" s="153"/>
      <c r="D119" s="153"/>
      <c r="E119" s="237"/>
      <c r="F119" s="241" t="s">
        <v>772</v>
      </c>
      <c r="G119" s="242"/>
      <c r="H119" s="242"/>
      <c r="I119" s="242"/>
      <c r="J119" s="242"/>
      <c r="K119" s="242"/>
      <c r="L119" s="242"/>
      <c r="M119" s="242"/>
      <c r="N119" s="243"/>
      <c r="Q119" s="97"/>
      <c r="Y119" s="36"/>
      <c r="Z119" s="36"/>
      <c r="AA119" s="36"/>
      <c r="AB119" s="36"/>
      <c r="AC119" s="36"/>
      <c r="AD119" s="36"/>
    </row>
    <row r="120" spans="1:15" s="1" customFormat="1" ht="51.75" customHeight="1">
      <c r="A120" s="64" t="s">
        <v>1</v>
      </c>
      <c r="B120" s="64" t="s">
        <v>323</v>
      </c>
      <c r="C120" s="64" t="s">
        <v>2</v>
      </c>
      <c r="D120" s="65" t="s">
        <v>324</v>
      </c>
      <c r="E120" s="64" t="s">
        <v>12</v>
      </c>
      <c r="F120" s="66" t="s">
        <v>0</v>
      </c>
      <c r="G120" s="67" t="s">
        <v>10</v>
      </c>
      <c r="H120" s="76" t="s">
        <v>8</v>
      </c>
      <c r="I120" s="67" t="s">
        <v>3</v>
      </c>
      <c r="J120" s="66" t="s">
        <v>96</v>
      </c>
      <c r="K120" s="68" t="s">
        <v>325</v>
      </c>
      <c r="L120" s="64" t="s">
        <v>4</v>
      </c>
      <c r="M120" s="69" t="s">
        <v>27</v>
      </c>
      <c r="N120" s="69" t="s">
        <v>326</v>
      </c>
      <c r="O120" s="79"/>
    </row>
    <row r="121" spans="1:15" s="1" customFormat="1" ht="51.75" customHeight="1">
      <c r="A121" s="93">
        <v>256</v>
      </c>
      <c r="B121" s="96"/>
      <c r="C121" s="73">
        <v>1</v>
      </c>
      <c r="D121" s="74">
        <f>SUM(L121/H121)</f>
        <v>33.19502074688796</v>
      </c>
      <c r="E121" s="19" t="s">
        <v>39</v>
      </c>
      <c r="F121" s="31" t="s">
        <v>410</v>
      </c>
      <c r="G121" s="16" t="s">
        <v>411</v>
      </c>
      <c r="H121" s="76">
        <v>96.4</v>
      </c>
      <c r="I121" s="77">
        <v>100</v>
      </c>
      <c r="J121" s="20" t="s">
        <v>115</v>
      </c>
      <c r="K121" s="78">
        <v>32</v>
      </c>
      <c r="L121" s="76">
        <f>SUM(K121*I121)</f>
        <v>3200</v>
      </c>
      <c r="M121" s="17" t="s">
        <v>261</v>
      </c>
      <c r="N121" s="20" t="s">
        <v>40</v>
      </c>
      <c r="O121" s="79"/>
    </row>
    <row r="122" spans="1:15" s="1" customFormat="1" ht="51.75" customHeight="1">
      <c r="A122" s="93">
        <v>257</v>
      </c>
      <c r="B122" s="96"/>
      <c r="C122" s="73">
        <v>2</v>
      </c>
      <c r="D122" s="74">
        <f>SUM(L122/H122)</f>
        <v>23.668639053254438</v>
      </c>
      <c r="E122" s="19" t="s">
        <v>32</v>
      </c>
      <c r="F122" s="31" t="s">
        <v>439</v>
      </c>
      <c r="G122" s="16" t="s">
        <v>440</v>
      </c>
      <c r="H122" s="76">
        <v>101.4</v>
      </c>
      <c r="I122" s="77">
        <v>100</v>
      </c>
      <c r="J122" s="20" t="s">
        <v>382</v>
      </c>
      <c r="K122" s="78">
        <v>24</v>
      </c>
      <c r="L122" s="76">
        <f>SUM(K122*I122)</f>
        <v>2400</v>
      </c>
      <c r="M122" s="17" t="s">
        <v>265</v>
      </c>
      <c r="N122" s="20" t="s">
        <v>35</v>
      </c>
      <c r="O122" s="79"/>
    </row>
    <row r="123" spans="1:32" s="3" customFormat="1" ht="51" customHeight="1">
      <c r="A123" s="93">
        <v>258</v>
      </c>
      <c r="B123" s="96"/>
      <c r="C123" s="73">
        <v>3</v>
      </c>
      <c r="D123" s="74">
        <f>SUM(L123/H123)</f>
        <v>14.807502467917079</v>
      </c>
      <c r="E123" s="19" t="s">
        <v>740</v>
      </c>
      <c r="F123" s="31" t="s">
        <v>741</v>
      </c>
      <c r="G123" s="16" t="s">
        <v>742</v>
      </c>
      <c r="H123" s="76">
        <v>101.3</v>
      </c>
      <c r="I123" s="77">
        <v>100</v>
      </c>
      <c r="J123" s="20" t="s">
        <v>773</v>
      </c>
      <c r="K123" s="78">
        <v>15</v>
      </c>
      <c r="L123" s="76">
        <f>SUM(K123*I123)</f>
        <v>1500</v>
      </c>
      <c r="M123" s="17" t="s">
        <v>262</v>
      </c>
      <c r="N123" s="20" t="s">
        <v>744</v>
      </c>
      <c r="O123" s="7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0" s="63" customFormat="1" ht="30" customHeight="1">
      <c r="A124" s="152" t="s">
        <v>321</v>
      </c>
      <c r="B124" s="153"/>
      <c r="C124" s="153"/>
      <c r="D124" s="153"/>
      <c r="E124" s="237"/>
      <c r="F124" s="238" t="s">
        <v>774</v>
      </c>
      <c r="G124" s="239"/>
      <c r="H124" s="239"/>
      <c r="I124" s="239"/>
      <c r="J124" s="239"/>
      <c r="K124" s="239"/>
      <c r="L124" s="239"/>
      <c r="M124" s="239"/>
      <c r="N124" s="240"/>
      <c r="Q124" s="88"/>
      <c r="Y124" s="36"/>
      <c r="Z124" s="36"/>
      <c r="AA124" s="36"/>
      <c r="AB124" s="36"/>
      <c r="AC124" s="36"/>
      <c r="AD124" s="36"/>
    </row>
    <row r="125" spans="1:14" s="1" customFormat="1" ht="42.75" customHeight="1">
      <c r="A125" s="64" t="s">
        <v>1</v>
      </c>
      <c r="B125" s="64" t="s">
        <v>323</v>
      </c>
      <c r="C125" s="64" t="s">
        <v>2</v>
      </c>
      <c r="D125" s="65" t="s">
        <v>324</v>
      </c>
      <c r="E125" s="64" t="s">
        <v>12</v>
      </c>
      <c r="F125" s="66" t="s">
        <v>0</v>
      </c>
      <c r="G125" s="67" t="s">
        <v>10</v>
      </c>
      <c r="H125" s="100" t="s">
        <v>8</v>
      </c>
      <c r="I125" s="67" t="s">
        <v>3</v>
      </c>
      <c r="J125" s="66" t="s">
        <v>96</v>
      </c>
      <c r="K125" s="68" t="s">
        <v>325</v>
      </c>
      <c r="L125" s="64" t="s">
        <v>4</v>
      </c>
      <c r="M125" s="69" t="s">
        <v>27</v>
      </c>
      <c r="N125" s="69" t="s">
        <v>326</v>
      </c>
    </row>
    <row r="126" spans="1:15" s="1" customFormat="1" ht="51.75" customHeight="1">
      <c r="A126" s="93">
        <v>259</v>
      </c>
      <c r="B126" s="96"/>
      <c r="C126" s="73">
        <v>1</v>
      </c>
      <c r="D126" s="74">
        <f>SUM(L126/H126)</f>
        <v>60.78167115902965</v>
      </c>
      <c r="E126" s="18" t="s">
        <v>37</v>
      </c>
      <c r="F126" s="31" t="s">
        <v>368</v>
      </c>
      <c r="G126" s="33" t="s">
        <v>369</v>
      </c>
      <c r="H126" s="101">
        <v>74.2</v>
      </c>
      <c r="I126" s="77">
        <v>55</v>
      </c>
      <c r="J126" s="20" t="s">
        <v>382</v>
      </c>
      <c r="K126" s="78">
        <v>82</v>
      </c>
      <c r="L126" s="76">
        <f>SUM(K126*I126)</f>
        <v>4510</v>
      </c>
      <c r="M126" s="17" t="s">
        <v>271</v>
      </c>
      <c r="N126" s="20" t="s">
        <v>38</v>
      </c>
      <c r="O126" s="79"/>
    </row>
    <row r="127" spans="1:32" s="3" customFormat="1" ht="51" customHeight="1">
      <c r="A127" s="93">
        <v>260</v>
      </c>
      <c r="B127" s="96"/>
      <c r="C127" s="43">
        <v>2</v>
      </c>
      <c r="D127" s="74">
        <f>SUM(L127/H127)</f>
        <v>44.95912806539509</v>
      </c>
      <c r="E127" s="18" t="s">
        <v>381</v>
      </c>
      <c r="F127" s="31" t="s">
        <v>379</v>
      </c>
      <c r="G127" s="16" t="s">
        <v>380</v>
      </c>
      <c r="H127" s="101">
        <v>73.4</v>
      </c>
      <c r="I127" s="77">
        <v>55</v>
      </c>
      <c r="J127" s="20" t="s">
        <v>382</v>
      </c>
      <c r="K127" s="78">
        <v>60</v>
      </c>
      <c r="L127" s="76">
        <f>SUM(K127*I127)</f>
        <v>3300</v>
      </c>
      <c r="M127" s="17" t="s">
        <v>261</v>
      </c>
      <c r="N127" s="20"/>
      <c r="O127" s="79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0" s="109" customFormat="1" ht="30" customHeight="1">
      <c r="A128" s="152" t="s">
        <v>321</v>
      </c>
      <c r="B128" s="153"/>
      <c r="C128" s="153"/>
      <c r="D128" s="153"/>
      <c r="E128" s="237"/>
      <c r="F128" s="241" t="s">
        <v>775</v>
      </c>
      <c r="G128" s="242"/>
      <c r="H128" s="242"/>
      <c r="I128" s="242"/>
      <c r="J128" s="242"/>
      <c r="K128" s="242"/>
      <c r="L128" s="242"/>
      <c r="M128" s="242"/>
      <c r="N128" s="243"/>
      <c r="Q128" s="110"/>
      <c r="Y128" s="111"/>
      <c r="Z128" s="111"/>
      <c r="AA128" s="111"/>
      <c r="AB128" s="111"/>
      <c r="AC128" s="111"/>
      <c r="AD128" s="111"/>
    </row>
    <row r="129" spans="1:14" s="1" customFormat="1" ht="42.75" customHeight="1">
      <c r="A129" s="64" t="s">
        <v>1</v>
      </c>
      <c r="B129" s="64" t="s">
        <v>323</v>
      </c>
      <c r="C129" s="64" t="s">
        <v>2</v>
      </c>
      <c r="D129" s="65" t="s">
        <v>324</v>
      </c>
      <c r="E129" s="64" t="s">
        <v>12</v>
      </c>
      <c r="F129" s="66" t="s">
        <v>0</v>
      </c>
      <c r="G129" s="67" t="s">
        <v>10</v>
      </c>
      <c r="H129" s="67" t="s">
        <v>8</v>
      </c>
      <c r="I129" s="67" t="s">
        <v>3</v>
      </c>
      <c r="J129" s="66" t="s">
        <v>96</v>
      </c>
      <c r="K129" s="68" t="s">
        <v>325</v>
      </c>
      <c r="L129" s="64" t="s">
        <v>4</v>
      </c>
      <c r="M129" s="69" t="s">
        <v>27</v>
      </c>
      <c r="N129" s="69" t="s">
        <v>326</v>
      </c>
    </row>
    <row r="130" spans="1:15" s="1" customFormat="1" ht="51.75" customHeight="1">
      <c r="A130" s="93">
        <v>261</v>
      </c>
      <c r="B130" s="72">
        <v>57</v>
      </c>
      <c r="C130" s="43">
        <v>1</v>
      </c>
      <c r="D130" s="74">
        <f aca="true" t="shared" si="10" ref="D130:D141">SUM(L130/H130)</f>
        <v>71.16228070175438</v>
      </c>
      <c r="E130" s="112" t="s">
        <v>776</v>
      </c>
      <c r="F130" s="31" t="s">
        <v>777</v>
      </c>
      <c r="G130" s="33" t="s">
        <v>778</v>
      </c>
      <c r="H130" s="76">
        <v>91.2</v>
      </c>
      <c r="I130" s="77">
        <v>55</v>
      </c>
      <c r="J130" s="20" t="s">
        <v>779</v>
      </c>
      <c r="K130" s="78">
        <v>118</v>
      </c>
      <c r="L130" s="76">
        <f aca="true" t="shared" si="11" ref="L130:L141">SUM(K130*I130)</f>
        <v>6490</v>
      </c>
      <c r="M130" s="108" t="s">
        <v>329</v>
      </c>
      <c r="N130" s="20" t="s">
        <v>652</v>
      </c>
      <c r="O130" s="79"/>
    </row>
    <row r="131" spans="1:16" s="1" customFormat="1" ht="51.75" customHeight="1">
      <c r="A131" s="113">
        <v>262</v>
      </c>
      <c r="B131" s="72">
        <v>15</v>
      </c>
      <c r="C131" s="114">
        <v>2</v>
      </c>
      <c r="D131" s="74">
        <f t="shared" si="10"/>
        <v>62.76470588235294</v>
      </c>
      <c r="E131" s="18" t="s">
        <v>780</v>
      </c>
      <c r="F131" s="31" t="s">
        <v>781</v>
      </c>
      <c r="G131" s="33" t="s">
        <v>782</v>
      </c>
      <c r="H131" s="76">
        <v>85</v>
      </c>
      <c r="I131" s="115">
        <v>55</v>
      </c>
      <c r="J131" s="20" t="s">
        <v>783</v>
      </c>
      <c r="K131" s="116">
        <v>97</v>
      </c>
      <c r="L131" s="117">
        <f t="shared" si="11"/>
        <v>5335</v>
      </c>
      <c r="M131" s="108" t="s">
        <v>329</v>
      </c>
      <c r="N131" s="118" t="s">
        <v>784</v>
      </c>
      <c r="O131" s="79"/>
      <c r="P131" s="88"/>
    </row>
    <row r="132" spans="1:15" s="1" customFormat="1" ht="51.75" customHeight="1">
      <c r="A132" s="93">
        <v>263</v>
      </c>
      <c r="B132" s="72"/>
      <c r="C132" s="43">
        <v>3</v>
      </c>
      <c r="D132" s="74">
        <f t="shared" si="10"/>
        <v>60.78167115902965</v>
      </c>
      <c r="E132" s="18" t="s">
        <v>37</v>
      </c>
      <c r="F132" s="31" t="s">
        <v>368</v>
      </c>
      <c r="G132" s="33" t="s">
        <v>369</v>
      </c>
      <c r="H132" s="76">
        <v>74.2</v>
      </c>
      <c r="I132" s="77">
        <v>55</v>
      </c>
      <c r="J132" s="20" t="s">
        <v>382</v>
      </c>
      <c r="K132" s="78">
        <v>82</v>
      </c>
      <c r="L132" s="76">
        <f t="shared" si="11"/>
        <v>4510</v>
      </c>
      <c r="M132" s="17" t="s">
        <v>271</v>
      </c>
      <c r="N132" s="20" t="s">
        <v>38</v>
      </c>
      <c r="O132" s="79"/>
    </row>
    <row r="133" spans="1:16" s="1" customFormat="1" ht="51.75" customHeight="1">
      <c r="A133" s="113">
        <v>264</v>
      </c>
      <c r="B133" s="72">
        <v>68</v>
      </c>
      <c r="C133" s="114">
        <v>4</v>
      </c>
      <c r="D133" s="74">
        <f t="shared" si="10"/>
        <v>59.24036281179138</v>
      </c>
      <c r="E133" s="18" t="s">
        <v>785</v>
      </c>
      <c r="F133" s="31" t="s">
        <v>786</v>
      </c>
      <c r="G133" s="33" t="s">
        <v>787</v>
      </c>
      <c r="H133" s="76">
        <v>88.2</v>
      </c>
      <c r="I133" s="77">
        <v>55</v>
      </c>
      <c r="J133" s="20" t="s">
        <v>788</v>
      </c>
      <c r="K133" s="78">
        <v>95</v>
      </c>
      <c r="L133" s="76">
        <f t="shared" si="11"/>
        <v>5225</v>
      </c>
      <c r="M133" s="17" t="s">
        <v>271</v>
      </c>
      <c r="N133" s="20" t="s">
        <v>7</v>
      </c>
      <c r="O133" s="79"/>
      <c r="P133" s="88"/>
    </row>
    <row r="134" spans="1:32" s="1" customFormat="1" ht="51.75" customHeight="1">
      <c r="A134" s="93">
        <v>265</v>
      </c>
      <c r="B134" s="96"/>
      <c r="C134" s="43">
        <v>5</v>
      </c>
      <c r="D134" s="74">
        <f t="shared" si="10"/>
        <v>52.858880778588805</v>
      </c>
      <c r="E134" s="19" t="s">
        <v>736</v>
      </c>
      <c r="F134" s="31" t="s">
        <v>737</v>
      </c>
      <c r="G134" s="16" t="s">
        <v>738</v>
      </c>
      <c r="H134" s="76">
        <v>82.2</v>
      </c>
      <c r="I134" s="77">
        <v>55</v>
      </c>
      <c r="J134" s="20" t="s">
        <v>739</v>
      </c>
      <c r="K134" s="78">
        <v>79</v>
      </c>
      <c r="L134" s="76">
        <f t="shared" si="11"/>
        <v>4345</v>
      </c>
      <c r="M134" s="17" t="s">
        <v>271</v>
      </c>
      <c r="N134" s="20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1" customFormat="1" ht="51.75" customHeight="1">
      <c r="A135" s="113">
        <v>266</v>
      </c>
      <c r="B135" s="96"/>
      <c r="C135" s="114">
        <v>6</v>
      </c>
      <c r="D135" s="74">
        <f t="shared" si="10"/>
        <v>50.44378698224852</v>
      </c>
      <c r="E135" s="19" t="s">
        <v>32</v>
      </c>
      <c r="F135" s="31" t="s">
        <v>439</v>
      </c>
      <c r="G135" s="16" t="s">
        <v>440</v>
      </c>
      <c r="H135" s="76">
        <v>101.4</v>
      </c>
      <c r="I135" s="77">
        <v>55</v>
      </c>
      <c r="J135" s="20" t="s">
        <v>382</v>
      </c>
      <c r="K135" s="78">
        <v>93</v>
      </c>
      <c r="L135" s="76">
        <f t="shared" si="11"/>
        <v>5115</v>
      </c>
      <c r="M135" s="17" t="s">
        <v>271</v>
      </c>
      <c r="N135" s="20" t="s">
        <v>35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1" customFormat="1" ht="51.75" customHeight="1">
      <c r="A136" s="93">
        <v>267</v>
      </c>
      <c r="B136" s="96"/>
      <c r="C136" s="43">
        <v>7</v>
      </c>
      <c r="D136" s="74">
        <f t="shared" si="10"/>
        <v>46.610169491525426</v>
      </c>
      <c r="E136" s="19" t="s">
        <v>404</v>
      </c>
      <c r="F136" s="31" t="s">
        <v>402</v>
      </c>
      <c r="G136" s="16" t="s">
        <v>403</v>
      </c>
      <c r="H136" s="76">
        <v>88.5</v>
      </c>
      <c r="I136" s="77">
        <v>55</v>
      </c>
      <c r="J136" s="20" t="s">
        <v>382</v>
      </c>
      <c r="K136" s="78">
        <v>75</v>
      </c>
      <c r="L136" s="76">
        <f t="shared" si="11"/>
        <v>4125</v>
      </c>
      <c r="M136" s="17" t="s">
        <v>261</v>
      </c>
      <c r="N136" s="20" t="s">
        <v>35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15" s="1" customFormat="1" ht="51.75" customHeight="1">
      <c r="A137" s="113">
        <v>268</v>
      </c>
      <c r="B137" s="72">
        <v>20</v>
      </c>
      <c r="C137" s="114">
        <v>8</v>
      </c>
      <c r="D137" s="74">
        <f t="shared" si="10"/>
        <v>46.52375434530707</v>
      </c>
      <c r="E137" s="18" t="s">
        <v>789</v>
      </c>
      <c r="F137" s="31" t="s">
        <v>790</v>
      </c>
      <c r="G137" s="33" t="s">
        <v>791</v>
      </c>
      <c r="H137" s="76">
        <v>86.3</v>
      </c>
      <c r="I137" s="77">
        <v>55</v>
      </c>
      <c r="J137" s="20" t="s">
        <v>792</v>
      </c>
      <c r="K137" s="78">
        <v>73</v>
      </c>
      <c r="L137" s="76">
        <f t="shared" si="11"/>
        <v>4015</v>
      </c>
      <c r="M137" s="17" t="s">
        <v>261</v>
      </c>
      <c r="N137" s="20" t="s">
        <v>793</v>
      </c>
      <c r="O137" s="79"/>
    </row>
    <row r="138" spans="1:15" s="1" customFormat="1" ht="51.75" customHeight="1">
      <c r="A138" s="93">
        <v>269</v>
      </c>
      <c r="B138" s="72"/>
      <c r="C138" s="43">
        <v>9</v>
      </c>
      <c r="D138" s="74">
        <f t="shared" si="10"/>
        <v>44.95912806539509</v>
      </c>
      <c r="E138" s="18" t="s">
        <v>381</v>
      </c>
      <c r="F138" s="31" t="s">
        <v>379</v>
      </c>
      <c r="G138" s="16" t="s">
        <v>380</v>
      </c>
      <c r="H138" s="76">
        <v>73.4</v>
      </c>
      <c r="I138" s="77">
        <v>55</v>
      </c>
      <c r="J138" s="20" t="s">
        <v>382</v>
      </c>
      <c r="K138" s="78">
        <v>60</v>
      </c>
      <c r="L138" s="76">
        <f t="shared" si="11"/>
        <v>3300</v>
      </c>
      <c r="M138" s="17" t="s">
        <v>261</v>
      </c>
      <c r="N138" s="20" t="s">
        <v>383</v>
      </c>
      <c r="O138" s="79"/>
    </row>
    <row r="139" spans="1:15" s="1" customFormat="1" ht="51.75" customHeight="1">
      <c r="A139" s="113">
        <v>270</v>
      </c>
      <c r="B139" s="72">
        <v>2</v>
      </c>
      <c r="C139" s="114">
        <v>10</v>
      </c>
      <c r="D139" s="74">
        <f t="shared" si="10"/>
        <v>41.301627033792236</v>
      </c>
      <c r="E139" s="18" t="s">
        <v>794</v>
      </c>
      <c r="F139" s="31" t="s">
        <v>795</v>
      </c>
      <c r="G139" s="16" t="s">
        <v>796</v>
      </c>
      <c r="H139" s="76">
        <v>79.9</v>
      </c>
      <c r="I139" s="77">
        <v>55</v>
      </c>
      <c r="J139" s="20" t="s">
        <v>797</v>
      </c>
      <c r="K139" s="78">
        <v>60</v>
      </c>
      <c r="L139" s="76">
        <f t="shared" si="11"/>
        <v>3300</v>
      </c>
      <c r="M139" s="17" t="s">
        <v>261</v>
      </c>
      <c r="N139" s="20" t="s">
        <v>28</v>
      </c>
      <c r="O139" s="79"/>
    </row>
    <row r="140" spans="1:15" s="1" customFormat="1" ht="51.75" customHeight="1">
      <c r="A140" s="93">
        <v>271</v>
      </c>
      <c r="B140" s="96"/>
      <c r="C140" s="43">
        <v>11</v>
      </c>
      <c r="D140" s="74">
        <f t="shared" si="10"/>
        <v>38.5632183908046</v>
      </c>
      <c r="E140" s="18" t="s">
        <v>751</v>
      </c>
      <c r="F140" s="31" t="s">
        <v>752</v>
      </c>
      <c r="G140" s="33" t="s">
        <v>753</v>
      </c>
      <c r="H140" s="76">
        <v>87</v>
      </c>
      <c r="I140" s="77">
        <v>55</v>
      </c>
      <c r="J140" s="20" t="s">
        <v>754</v>
      </c>
      <c r="K140" s="78">
        <v>61</v>
      </c>
      <c r="L140" s="76">
        <f t="shared" si="11"/>
        <v>3355</v>
      </c>
      <c r="M140" s="17" t="s">
        <v>265</v>
      </c>
      <c r="N140" s="20" t="s">
        <v>798</v>
      </c>
      <c r="O140" s="79"/>
    </row>
    <row r="141" spans="1:32" s="1" customFormat="1" ht="51.75" customHeight="1">
      <c r="A141" s="113">
        <v>272</v>
      </c>
      <c r="B141" s="96"/>
      <c r="C141" s="114">
        <v>12</v>
      </c>
      <c r="D141" s="74">
        <f t="shared" si="10"/>
        <v>37.48451053283767</v>
      </c>
      <c r="E141" s="19" t="s">
        <v>407</v>
      </c>
      <c r="F141" s="31" t="s">
        <v>405</v>
      </c>
      <c r="G141" s="16" t="s">
        <v>406</v>
      </c>
      <c r="H141" s="76">
        <v>80.7</v>
      </c>
      <c r="I141" s="77">
        <v>55</v>
      </c>
      <c r="J141" s="20" t="s">
        <v>382</v>
      </c>
      <c r="K141" s="78">
        <v>55</v>
      </c>
      <c r="L141" s="76">
        <f t="shared" si="11"/>
        <v>3025</v>
      </c>
      <c r="M141" s="17" t="s">
        <v>265</v>
      </c>
      <c r="N141" s="20" t="s">
        <v>35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0" s="63" customFormat="1" ht="30" customHeight="1">
      <c r="A142" s="152" t="s">
        <v>321</v>
      </c>
      <c r="B142" s="153"/>
      <c r="C142" s="153"/>
      <c r="D142" s="153"/>
      <c r="E142" s="204"/>
      <c r="F142" s="244" t="s">
        <v>799</v>
      </c>
      <c r="G142" s="245"/>
      <c r="H142" s="245"/>
      <c r="I142" s="245"/>
      <c r="J142" s="245"/>
      <c r="K142" s="245"/>
      <c r="L142" s="245"/>
      <c r="M142" s="245"/>
      <c r="N142" s="246"/>
      <c r="Y142" s="36"/>
      <c r="Z142" s="36"/>
      <c r="AA142" s="36"/>
      <c r="AB142" s="36"/>
      <c r="AC142" s="36"/>
      <c r="AD142" s="36"/>
    </row>
    <row r="143" spans="1:14" s="1" customFormat="1" ht="42.75" customHeight="1">
      <c r="A143" s="64" t="s">
        <v>1</v>
      </c>
      <c r="B143" s="64" t="s">
        <v>323</v>
      </c>
      <c r="C143" s="64" t="s">
        <v>2</v>
      </c>
      <c r="D143" s="65" t="s">
        <v>324</v>
      </c>
      <c r="E143" s="64" t="s">
        <v>12</v>
      </c>
      <c r="F143" s="66" t="s">
        <v>0</v>
      </c>
      <c r="G143" s="67" t="s">
        <v>10</v>
      </c>
      <c r="H143" s="119" t="s">
        <v>8</v>
      </c>
      <c r="I143" s="67" t="s">
        <v>3</v>
      </c>
      <c r="J143" s="66" t="s">
        <v>96</v>
      </c>
      <c r="K143" s="68" t="s">
        <v>325</v>
      </c>
      <c r="L143" s="64" t="s">
        <v>4</v>
      </c>
      <c r="M143" s="69" t="s">
        <v>27</v>
      </c>
      <c r="N143" s="69" t="s">
        <v>326</v>
      </c>
    </row>
    <row r="144" spans="1:15" s="1" customFormat="1" ht="51.75" customHeight="1">
      <c r="A144" s="93">
        <v>273</v>
      </c>
      <c r="B144" s="72"/>
      <c r="C144" s="73">
        <v>1</v>
      </c>
      <c r="D144" s="74">
        <f>SUM(L144/H144)</f>
        <v>55.28846153846154</v>
      </c>
      <c r="E144" s="18" t="s">
        <v>761</v>
      </c>
      <c r="F144" s="31" t="s">
        <v>762</v>
      </c>
      <c r="G144" s="33" t="s">
        <v>763</v>
      </c>
      <c r="H144" s="106">
        <v>93.6</v>
      </c>
      <c r="I144" s="77">
        <v>75</v>
      </c>
      <c r="J144" s="20" t="s">
        <v>764</v>
      </c>
      <c r="K144" s="78">
        <v>69</v>
      </c>
      <c r="L144" s="76">
        <f>SUM(K144*I144)</f>
        <v>5175</v>
      </c>
      <c r="M144" s="108" t="s">
        <v>329</v>
      </c>
      <c r="N144" s="20" t="s">
        <v>765</v>
      </c>
      <c r="O144" s="79"/>
    </row>
    <row r="145" spans="1:32" s="3" customFormat="1" ht="51" customHeight="1">
      <c r="A145" s="93">
        <v>274</v>
      </c>
      <c r="B145" s="72">
        <v>46</v>
      </c>
      <c r="C145" s="43">
        <v>2</v>
      </c>
      <c r="D145" s="74">
        <f>SUM(L145/H145)</f>
        <v>46.495956873315365</v>
      </c>
      <c r="E145" s="18" t="s">
        <v>37</v>
      </c>
      <c r="F145" s="31" t="s">
        <v>368</v>
      </c>
      <c r="G145" s="16" t="s">
        <v>369</v>
      </c>
      <c r="H145" s="106">
        <v>74.2</v>
      </c>
      <c r="I145" s="77">
        <v>75</v>
      </c>
      <c r="J145" s="20" t="s">
        <v>382</v>
      </c>
      <c r="K145" s="78">
        <v>46</v>
      </c>
      <c r="L145" s="76">
        <f>SUM(K145*I145)</f>
        <v>3450</v>
      </c>
      <c r="M145" s="17" t="s">
        <v>271</v>
      </c>
      <c r="N145" s="20" t="s">
        <v>38</v>
      </c>
      <c r="O145" s="79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s="3" customFormat="1" ht="51" customHeight="1">
      <c r="A146" s="93">
        <v>275</v>
      </c>
      <c r="B146" s="72"/>
      <c r="C146" s="73">
        <v>3</v>
      </c>
      <c r="D146" s="74">
        <f>SUM(L146/H146)</f>
        <v>42.88321167883212</v>
      </c>
      <c r="E146" s="18" t="s">
        <v>736</v>
      </c>
      <c r="F146" s="31" t="s">
        <v>737</v>
      </c>
      <c r="G146" s="16" t="s">
        <v>738</v>
      </c>
      <c r="H146" s="106">
        <v>82.2</v>
      </c>
      <c r="I146" s="77">
        <v>75</v>
      </c>
      <c r="J146" s="20" t="s">
        <v>739</v>
      </c>
      <c r="K146" s="78">
        <v>47</v>
      </c>
      <c r="L146" s="76">
        <f>SUM(K146*I146)</f>
        <v>3525</v>
      </c>
      <c r="M146" s="17" t="s">
        <v>271</v>
      </c>
      <c r="N146" s="20"/>
      <c r="O146" s="79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s="3" customFormat="1" ht="51" customHeight="1">
      <c r="A147" s="93">
        <v>276</v>
      </c>
      <c r="B147" s="72"/>
      <c r="C147" s="43">
        <v>4</v>
      </c>
      <c r="D147" s="74">
        <f>SUM(L147/H147)</f>
        <v>27.11864406779661</v>
      </c>
      <c r="E147" s="18" t="s">
        <v>404</v>
      </c>
      <c r="F147" s="31" t="s">
        <v>402</v>
      </c>
      <c r="G147" s="16" t="s">
        <v>403</v>
      </c>
      <c r="H147" s="106">
        <v>88.5</v>
      </c>
      <c r="I147" s="77">
        <v>75</v>
      </c>
      <c r="J147" s="20" t="s">
        <v>382</v>
      </c>
      <c r="K147" s="78">
        <v>32</v>
      </c>
      <c r="L147" s="76">
        <f>SUM(K147*I147)</f>
        <v>2400</v>
      </c>
      <c r="M147" s="17" t="s">
        <v>260</v>
      </c>
      <c r="N147" s="20" t="s">
        <v>35</v>
      </c>
      <c r="O147" s="79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0" s="63" customFormat="1" ht="30" customHeight="1">
      <c r="A148" s="152" t="s">
        <v>321</v>
      </c>
      <c r="B148" s="153"/>
      <c r="C148" s="153"/>
      <c r="D148" s="153"/>
      <c r="E148" s="154"/>
      <c r="F148" s="226" t="s">
        <v>800</v>
      </c>
      <c r="G148" s="227"/>
      <c r="H148" s="227"/>
      <c r="I148" s="227"/>
      <c r="J148" s="227"/>
      <c r="K148" s="227"/>
      <c r="L148" s="227"/>
      <c r="M148" s="227"/>
      <c r="N148" s="228"/>
      <c r="Y148" s="36"/>
      <c r="Z148" s="36"/>
      <c r="AA148" s="36"/>
      <c r="AB148" s="36"/>
      <c r="AC148" s="36"/>
      <c r="AD148" s="36"/>
    </row>
    <row r="149" spans="1:16" s="1" customFormat="1" ht="42.75" customHeight="1">
      <c r="A149" s="64" t="s">
        <v>1</v>
      </c>
      <c r="B149" s="64" t="s">
        <v>323</v>
      </c>
      <c r="C149" s="64" t="s">
        <v>2</v>
      </c>
      <c r="D149" s="65" t="s">
        <v>324</v>
      </c>
      <c r="E149" s="64" t="s">
        <v>12</v>
      </c>
      <c r="F149" s="66" t="s">
        <v>0</v>
      </c>
      <c r="G149" s="67" t="s">
        <v>10</v>
      </c>
      <c r="H149" s="67" t="s">
        <v>8</v>
      </c>
      <c r="I149" s="67" t="s">
        <v>3</v>
      </c>
      <c r="J149" s="66" t="s">
        <v>96</v>
      </c>
      <c r="K149" s="68" t="s">
        <v>325</v>
      </c>
      <c r="L149" s="64" t="s">
        <v>4</v>
      </c>
      <c r="M149" s="69" t="s">
        <v>27</v>
      </c>
      <c r="N149" s="69" t="s">
        <v>326</v>
      </c>
      <c r="P149" s="88"/>
    </row>
    <row r="150" spans="1:15" s="1" customFormat="1" ht="51.75" customHeight="1">
      <c r="A150" s="93">
        <v>277</v>
      </c>
      <c r="B150" s="72"/>
      <c r="C150" s="73">
        <v>1</v>
      </c>
      <c r="D150" s="74">
        <f aca="true" t="shared" si="12" ref="D150:D155">SUM(L150/H150)</f>
        <v>55.28846153846154</v>
      </c>
      <c r="E150" s="18" t="s">
        <v>761</v>
      </c>
      <c r="F150" s="31" t="s">
        <v>762</v>
      </c>
      <c r="G150" s="33" t="s">
        <v>763</v>
      </c>
      <c r="H150" s="76">
        <v>93.6</v>
      </c>
      <c r="I150" s="77">
        <v>75</v>
      </c>
      <c r="J150" s="20" t="s">
        <v>764</v>
      </c>
      <c r="K150" s="78">
        <v>69</v>
      </c>
      <c r="L150" s="76">
        <f aca="true" t="shared" si="13" ref="L150:L155">SUM(K150*I150)</f>
        <v>5175</v>
      </c>
      <c r="M150" s="108" t="s">
        <v>329</v>
      </c>
      <c r="N150" s="20" t="s">
        <v>765</v>
      </c>
      <c r="O150" s="79"/>
    </row>
    <row r="151" spans="1:32" s="3" customFormat="1" ht="51" customHeight="1">
      <c r="A151" s="93">
        <v>278</v>
      </c>
      <c r="B151" s="72"/>
      <c r="C151" s="73">
        <v>2</v>
      </c>
      <c r="D151" s="74">
        <f t="shared" si="12"/>
        <v>48.17127564674398</v>
      </c>
      <c r="E151" s="18" t="s">
        <v>428</v>
      </c>
      <c r="F151" s="31" t="s">
        <v>426</v>
      </c>
      <c r="G151" s="16" t="s">
        <v>427</v>
      </c>
      <c r="H151" s="76">
        <v>112.1</v>
      </c>
      <c r="I151" s="77">
        <v>75</v>
      </c>
      <c r="J151" s="20" t="s">
        <v>429</v>
      </c>
      <c r="K151" s="78">
        <v>72</v>
      </c>
      <c r="L151" s="76">
        <f t="shared" si="13"/>
        <v>5400</v>
      </c>
      <c r="M151" s="17" t="s">
        <v>271</v>
      </c>
      <c r="N151" s="20" t="s">
        <v>430</v>
      </c>
      <c r="O151" s="7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s="3" customFormat="1" ht="51" customHeight="1">
      <c r="A152" s="93">
        <v>279</v>
      </c>
      <c r="B152" s="72">
        <v>46</v>
      </c>
      <c r="C152" s="73">
        <v>3</v>
      </c>
      <c r="D152" s="74">
        <f t="shared" si="12"/>
        <v>46.495956873315365</v>
      </c>
      <c r="E152" s="18" t="s">
        <v>37</v>
      </c>
      <c r="F152" s="31" t="s">
        <v>368</v>
      </c>
      <c r="G152" s="16" t="s">
        <v>369</v>
      </c>
      <c r="H152" s="76">
        <v>74.2</v>
      </c>
      <c r="I152" s="77">
        <v>75</v>
      </c>
      <c r="J152" s="20" t="s">
        <v>382</v>
      </c>
      <c r="K152" s="78">
        <v>46</v>
      </c>
      <c r="L152" s="76">
        <f t="shared" si="13"/>
        <v>3450</v>
      </c>
      <c r="M152" s="17" t="s">
        <v>271</v>
      </c>
      <c r="N152" s="20" t="s">
        <v>38</v>
      </c>
      <c r="O152" s="7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s="3" customFormat="1" ht="51" customHeight="1">
      <c r="A153" s="93">
        <v>280</v>
      </c>
      <c r="B153" s="72"/>
      <c r="C153" s="73">
        <v>4</v>
      </c>
      <c r="D153" s="74">
        <f t="shared" si="12"/>
        <v>42.88321167883212</v>
      </c>
      <c r="E153" s="18" t="s">
        <v>736</v>
      </c>
      <c r="F153" s="31" t="s">
        <v>737</v>
      </c>
      <c r="G153" s="16" t="s">
        <v>738</v>
      </c>
      <c r="H153" s="76">
        <v>82.2</v>
      </c>
      <c r="I153" s="77">
        <v>75</v>
      </c>
      <c r="J153" s="20" t="s">
        <v>739</v>
      </c>
      <c r="K153" s="78">
        <v>47</v>
      </c>
      <c r="L153" s="76">
        <f t="shared" si="13"/>
        <v>3525</v>
      </c>
      <c r="M153" s="17" t="s">
        <v>271</v>
      </c>
      <c r="N153" s="20"/>
      <c r="O153" s="79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15" s="1" customFormat="1" ht="51.75" customHeight="1">
      <c r="A154" s="93">
        <v>281</v>
      </c>
      <c r="B154" s="72"/>
      <c r="C154" s="73">
        <v>5</v>
      </c>
      <c r="D154" s="74">
        <f t="shared" si="12"/>
        <v>42.52199413489736</v>
      </c>
      <c r="E154" s="18" t="s">
        <v>433</v>
      </c>
      <c r="F154" s="31" t="s">
        <v>771</v>
      </c>
      <c r="G154" s="33" t="s">
        <v>432</v>
      </c>
      <c r="H154" s="76">
        <v>102.3</v>
      </c>
      <c r="I154" s="77">
        <v>75</v>
      </c>
      <c r="J154" s="20" t="s">
        <v>382</v>
      </c>
      <c r="K154" s="78">
        <v>58</v>
      </c>
      <c r="L154" s="76">
        <f t="shared" si="13"/>
        <v>4350</v>
      </c>
      <c r="M154" s="17" t="s">
        <v>271</v>
      </c>
      <c r="N154" s="20" t="s">
        <v>35</v>
      </c>
      <c r="O154" s="79"/>
    </row>
    <row r="155" spans="1:32" s="3" customFormat="1" ht="51" customHeight="1">
      <c r="A155" s="93">
        <v>282</v>
      </c>
      <c r="B155" s="72"/>
      <c r="C155" s="73">
        <v>6</v>
      </c>
      <c r="D155" s="74">
        <f t="shared" si="12"/>
        <v>27.11864406779661</v>
      </c>
      <c r="E155" s="18" t="s">
        <v>404</v>
      </c>
      <c r="F155" s="31" t="s">
        <v>402</v>
      </c>
      <c r="G155" s="16" t="s">
        <v>403</v>
      </c>
      <c r="H155" s="76">
        <v>88.5</v>
      </c>
      <c r="I155" s="77">
        <v>75</v>
      </c>
      <c r="J155" s="20" t="s">
        <v>382</v>
      </c>
      <c r="K155" s="78">
        <v>32</v>
      </c>
      <c r="L155" s="76">
        <f t="shared" si="13"/>
        <v>2400</v>
      </c>
      <c r="M155" s="17" t="s">
        <v>260</v>
      </c>
      <c r="N155" s="20" t="s">
        <v>38</v>
      </c>
      <c r="O155" s="7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0" s="92" customFormat="1" ht="30" customHeight="1">
      <c r="A156" s="152" t="s">
        <v>321</v>
      </c>
      <c r="B156" s="153"/>
      <c r="C156" s="153"/>
      <c r="D156" s="153"/>
      <c r="E156" s="154"/>
      <c r="F156" s="226" t="s">
        <v>801</v>
      </c>
      <c r="G156" s="227"/>
      <c r="H156" s="227"/>
      <c r="I156" s="227"/>
      <c r="J156" s="227"/>
      <c r="K156" s="227"/>
      <c r="L156" s="227"/>
      <c r="M156" s="227"/>
      <c r="N156" s="228"/>
      <c r="Y156" s="36"/>
      <c r="Z156" s="36"/>
      <c r="AA156" s="36"/>
      <c r="AB156" s="36"/>
      <c r="AC156" s="36"/>
      <c r="AD156" s="36"/>
    </row>
    <row r="157" spans="1:16" s="1" customFormat="1" ht="42.75" customHeight="1">
      <c r="A157" s="64" t="s">
        <v>1</v>
      </c>
      <c r="B157" s="64" t="s">
        <v>323</v>
      </c>
      <c r="C157" s="64" t="s">
        <v>2</v>
      </c>
      <c r="D157" s="65" t="s">
        <v>324</v>
      </c>
      <c r="E157" s="64" t="s">
        <v>12</v>
      </c>
      <c r="F157" s="66" t="s">
        <v>0</v>
      </c>
      <c r="G157" s="67" t="s">
        <v>10</v>
      </c>
      <c r="H157" s="67" t="s">
        <v>8</v>
      </c>
      <c r="I157" s="67" t="s">
        <v>3</v>
      </c>
      <c r="J157" s="66" t="s">
        <v>96</v>
      </c>
      <c r="K157" s="68" t="s">
        <v>325</v>
      </c>
      <c r="L157" s="64" t="s">
        <v>4</v>
      </c>
      <c r="M157" s="69" t="s">
        <v>27</v>
      </c>
      <c r="N157" s="69" t="s">
        <v>326</v>
      </c>
      <c r="P157" s="88"/>
    </row>
    <row r="158" spans="1:32" s="3" customFormat="1" ht="51" customHeight="1">
      <c r="A158" s="120">
        <v>283</v>
      </c>
      <c r="B158" s="121"/>
      <c r="C158" s="43">
        <v>1</v>
      </c>
      <c r="D158" s="74">
        <f>SUM(L158/H158)</f>
        <v>45.21072796934866</v>
      </c>
      <c r="E158" s="19" t="s">
        <v>6</v>
      </c>
      <c r="F158" s="31" t="s">
        <v>586</v>
      </c>
      <c r="G158" s="16" t="s">
        <v>587</v>
      </c>
      <c r="H158" s="6">
        <v>130.5</v>
      </c>
      <c r="I158" s="77">
        <v>100</v>
      </c>
      <c r="J158" s="20" t="s">
        <v>588</v>
      </c>
      <c r="K158" s="78">
        <v>59</v>
      </c>
      <c r="L158" s="76">
        <f>SUM(K158*I158)</f>
        <v>5900</v>
      </c>
      <c r="M158" s="108" t="s">
        <v>329</v>
      </c>
      <c r="N158" s="20" t="s">
        <v>24</v>
      </c>
      <c r="O158" s="7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19" s="1" customFormat="1" ht="51.75" customHeight="1">
      <c r="A159" s="120">
        <v>284</v>
      </c>
      <c r="B159" s="96"/>
      <c r="C159" s="43">
        <v>2</v>
      </c>
      <c r="D159" s="74">
        <f>SUM(L159/H159)</f>
        <v>33.898305084745765</v>
      </c>
      <c r="E159" s="18" t="s">
        <v>428</v>
      </c>
      <c r="F159" s="31" t="s">
        <v>426</v>
      </c>
      <c r="G159" s="33" t="s">
        <v>427</v>
      </c>
      <c r="H159" s="76">
        <v>112.1</v>
      </c>
      <c r="I159" s="77">
        <v>100</v>
      </c>
      <c r="J159" s="20" t="s">
        <v>429</v>
      </c>
      <c r="K159" s="78">
        <v>38</v>
      </c>
      <c r="L159" s="76">
        <f>SUM(K159*I159)</f>
        <v>3800</v>
      </c>
      <c r="M159" s="17" t="s">
        <v>261</v>
      </c>
      <c r="N159" s="20" t="s">
        <v>430</v>
      </c>
      <c r="O159" s="3"/>
      <c r="P159" s="88"/>
      <c r="Q159" s="3"/>
      <c r="R159" s="3"/>
      <c r="S159" s="3"/>
    </row>
    <row r="160" spans="1:19" s="1" customFormat="1" ht="51.75" customHeight="1">
      <c r="A160" s="120">
        <v>285</v>
      </c>
      <c r="B160" s="96"/>
      <c r="C160" s="43">
        <v>3</v>
      </c>
      <c r="D160" s="74">
        <f>SUM(L160/H160)</f>
        <v>23.668639053254438</v>
      </c>
      <c r="E160" s="18" t="s">
        <v>32</v>
      </c>
      <c r="F160" s="31" t="s">
        <v>439</v>
      </c>
      <c r="G160" s="33" t="s">
        <v>440</v>
      </c>
      <c r="H160" s="76">
        <v>101.4</v>
      </c>
      <c r="I160" s="77">
        <v>100</v>
      </c>
      <c r="J160" s="20" t="s">
        <v>382</v>
      </c>
      <c r="K160" s="78">
        <v>24</v>
      </c>
      <c r="L160" s="76">
        <f>SUM(K160*I160)</f>
        <v>2400</v>
      </c>
      <c r="M160" s="17" t="s">
        <v>260</v>
      </c>
      <c r="N160" s="20" t="s">
        <v>35</v>
      </c>
      <c r="O160" s="3"/>
      <c r="P160" s="88"/>
      <c r="Q160" s="3"/>
      <c r="R160" s="3"/>
      <c r="S160" s="3"/>
    </row>
    <row r="161" spans="1:19" s="1" customFormat="1" ht="51.75" customHeight="1">
      <c r="A161" s="93">
        <v>286</v>
      </c>
      <c r="B161" s="96"/>
      <c r="C161" s="43">
        <v>4</v>
      </c>
      <c r="D161" s="74">
        <f>SUM(L161/H161)</f>
        <v>20.90301003344482</v>
      </c>
      <c r="E161" s="18" t="s">
        <v>460</v>
      </c>
      <c r="F161" s="31" t="s">
        <v>458</v>
      </c>
      <c r="G161" s="33" t="s">
        <v>459</v>
      </c>
      <c r="H161" s="76">
        <v>119.6</v>
      </c>
      <c r="I161" s="77">
        <v>100</v>
      </c>
      <c r="J161" s="20" t="s">
        <v>33</v>
      </c>
      <c r="K161" s="78">
        <v>25</v>
      </c>
      <c r="L161" s="76">
        <f>SUM(K161*I161)</f>
        <v>2500</v>
      </c>
      <c r="M161" s="17" t="s">
        <v>260</v>
      </c>
      <c r="N161" s="20" t="s">
        <v>461</v>
      </c>
      <c r="O161" s="3"/>
      <c r="P161" s="88"/>
      <c r="Q161" s="3"/>
      <c r="R161" s="3"/>
      <c r="S161" s="3"/>
    </row>
    <row r="162" spans="1:30" s="109" customFormat="1" ht="30" customHeight="1">
      <c r="A162" s="152" t="s">
        <v>321</v>
      </c>
      <c r="B162" s="153"/>
      <c r="C162" s="153"/>
      <c r="D162" s="153"/>
      <c r="E162" s="237"/>
      <c r="F162" s="238" t="s">
        <v>802</v>
      </c>
      <c r="G162" s="239"/>
      <c r="H162" s="239"/>
      <c r="I162" s="239"/>
      <c r="J162" s="239"/>
      <c r="K162" s="239"/>
      <c r="L162" s="239"/>
      <c r="M162" s="239"/>
      <c r="N162" s="240"/>
      <c r="Q162" s="110"/>
      <c r="Y162" s="111"/>
      <c r="Z162" s="111"/>
      <c r="AA162" s="111"/>
      <c r="AB162" s="111"/>
      <c r="AC162" s="111"/>
      <c r="AD162" s="111"/>
    </row>
    <row r="163" spans="1:14" s="1" customFormat="1" ht="42.75" customHeight="1">
      <c r="A163" s="64" t="s">
        <v>1</v>
      </c>
      <c r="B163" s="64" t="s">
        <v>323</v>
      </c>
      <c r="C163" s="64" t="s">
        <v>2</v>
      </c>
      <c r="D163" s="65" t="s">
        <v>324</v>
      </c>
      <c r="E163" s="64" t="s">
        <v>12</v>
      </c>
      <c r="F163" s="66" t="s">
        <v>0</v>
      </c>
      <c r="G163" s="67" t="s">
        <v>10</v>
      </c>
      <c r="H163" s="101" t="s">
        <v>8</v>
      </c>
      <c r="I163" s="67" t="s">
        <v>3</v>
      </c>
      <c r="J163" s="66" t="s">
        <v>96</v>
      </c>
      <c r="K163" s="68" t="s">
        <v>325</v>
      </c>
      <c r="L163" s="64" t="s">
        <v>4</v>
      </c>
      <c r="M163" s="69" t="s">
        <v>27</v>
      </c>
      <c r="N163" s="69" t="s">
        <v>326</v>
      </c>
    </row>
    <row r="164" spans="1:15" s="1" customFormat="1" ht="51.75" customHeight="1">
      <c r="A164" s="93">
        <v>287</v>
      </c>
      <c r="B164" s="72"/>
      <c r="C164" s="73">
        <v>1</v>
      </c>
      <c r="D164" s="74">
        <f>SUM(L164/H164)</f>
        <v>60.78167115902965</v>
      </c>
      <c r="E164" s="18" t="s">
        <v>37</v>
      </c>
      <c r="F164" s="31" t="s">
        <v>368</v>
      </c>
      <c r="G164" s="33" t="s">
        <v>369</v>
      </c>
      <c r="H164" s="103">
        <v>74.2</v>
      </c>
      <c r="I164" s="77">
        <v>55</v>
      </c>
      <c r="J164" s="20" t="s">
        <v>382</v>
      </c>
      <c r="K164" s="78">
        <v>82</v>
      </c>
      <c r="L164" s="76">
        <f>SUM(K164*I164)</f>
        <v>4510</v>
      </c>
      <c r="M164" s="17" t="s">
        <v>271</v>
      </c>
      <c r="N164" s="20" t="s">
        <v>38</v>
      </c>
      <c r="O164" s="79"/>
    </row>
    <row r="165" spans="1:30" s="109" customFormat="1" ht="30" customHeight="1">
      <c r="A165" s="152" t="s">
        <v>321</v>
      </c>
      <c r="B165" s="153"/>
      <c r="C165" s="153"/>
      <c r="D165" s="153"/>
      <c r="E165" s="237"/>
      <c r="F165" s="241" t="s">
        <v>803</v>
      </c>
      <c r="G165" s="242"/>
      <c r="H165" s="242"/>
      <c r="I165" s="242"/>
      <c r="J165" s="242"/>
      <c r="K165" s="242"/>
      <c r="L165" s="242"/>
      <c r="M165" s="242"/>
      <c r="N165" s="243"/>
      <c r="Q165" s="110"/>
      <c r="Y165" s="111"/>
      <c r="Z165" s="111"/>
      <c r="AA165" s="111"/>
      <c r="AB165" s="111"/>
      <c r="AC165" s="111"/>
      <c r="AD165" s="111"/>
    </row>
    <row r="166" spans="1:16" s="1" customFormat="1" ht="42.75" customHeight="1">
      <c r="A166" s="64" t="s">
        <v>1</v>
      </c>
      <c r="B166" s="64" t="s">
        <v>323</v>
      </c>
      <c r="C166" s="64" t="s">
        <v>2</v>
      </c>
      <c r="D166" s="65" t="s">
        <v>324</v>
      </c>
      <c r="E166" s="64" t="s">
        <v>12</v>
      </c>
      <c r="F166" s="66" t="s">
        <v>0</v>
      </c>
      <c r="G166" s="67" t="s">
        <v>10</v>
      </c>
      <c r="H166" s="67" t="s">
        <v>8</v>
      </c>
      <c r="I166" s="67" t="s">
        <v>3</v>
      </c>
      <c r="J166" s="66" t="s">
        <v>96</v>
      </c>
      <c r="K166" s="68" t="s">
        <v>325</v>
      </c>
      <c r="L166" s="64" t="s">
        <v>4</v>
      </c>
      <c r="M166" s="69" t="s">
        <v>27</v>
      </c>
      <c r="N166" s="69" t="s">
        <v>326</v>
      </c>
      <c r="P166" s="88"/>
    </row>
    <row r="167" spans="1:15" s="1" customFormat="1" ht="51.75" customHeight="1">
      <c r="A167" s="93">
        <v>288</v>
      </c>
      <c r="B167" s="72"/>
      <c r="C167" s="73">
        <v>1</v>
      </c>
      <c r="D167" s="74">
        <f aca="true" t="shared" si="14" ref="D167:D173">SUM(L167/H167)</f>
        <v>60.78167115902965</v>
      </c>
      <c r="E167" s="18" t="s">
        <v>37</v>
      </c>
      <c r="F167" s="31" t="s">
        <v>368</v>
      </c>
      <c r="G167" s="33" t="s">
        <v>369</v>
      </c>
      <c r="H167" s="76">
        <v>74.2</v>
      </c>
      <c r="I167" s="77">
        <v>55</v>
      </c>
      <c r="J167" s="20" t="s">
        <v>382</v>
      </c>
      <c r="K167" s="78">
        <v>82</v>
      </c>
      <c r="L167" s="76">
        <f aca="true" t="shared" si="15" ref="L167:L173">SUM(K167*I167)</f>
        <v>4510</v>
      </c>
      <c r="M167" s="17" t="s">
        <v>271</v>
      </c>
      <c r="N167" s="20" t="s">
        <v>38</v>
      </c>
      <c r="O167" s="79"/>
    </row>
    <row r="168" spans="1:15" s="1" customFormat="1" ht="51.75" customHeight="1">
      <c r="A168" s="93">
        <v>289</v>
      </c>
      <c r="B168" s="72">
        <v>73</v>
      </c>
      <c r="C168" s="73">
        <v>2</v>
      </c>
      <c r="D168" s="74">
        <f t="shared" si="14"/>
        <v>59.23076923076923</v>
      </c>
      <c r="E168" s="18" t="s">
        <v>477</v>
      </c>
      <c r="F168" s="31" t="s">
        <v>475</v>
      </c>
      <c r="G168" s="33" t="s">
        <v>476</v>
      </c>
      <c r="H168" s="76">
        <v>97.5</v>
      </c>
      <c r="I168" s="77">
        <v>55</v>
      </c>
      <c r="J168" s="20" t="s">
        <v>478</v>
      </c>
      <c r="K168" s="78">
        <v>105</v>
      </c>
      <c r="L168" s="76">
        <f t="shared" si="15"/>
        <v>5775</v>
      </c>
      <c r="M168" s="17" t="s">
        <v>271</v>
      </c>
      <c r="N168" s="20" t="s">
        <v>479</v>
      </c>
      <c r="O168" s="79"/>
    </row>
    <row r="169" spans="1:15" s="1" customFormat="1" ht="51.75" customHeight="1">
      <c r="A169" s="93">
        <v>290</v>
      </c>
      <c r="B169" s="72">
        <v>58</v>
      </c>
      <c r="C169" s="73">
        <v>3</v>
      </c>
      <c r="D169" s="74">
        <f t="shared" si="14"/>
        <v>57.225433526011564</v>
      </c>
      <c r="E169" s="18" t="s">
        <v>804</v>
      </c>
      <c r="F169" s="31" t="s">
        <v>805</v>
      </c>
      <c r="G169" s="33" t="s">
        <v>806</v>
      </c>
      <c r="H169" s="76">
        <v>86.5</v>
      </c>
      <c r="I169" s="77">
        <v>55</v>
      </c>
      <c r="J169" s="20" t="s">
        <v>783</v>
      </c>
      <c r="K169" s="78">
        <v>90</v>
      </c>
      <c r="L169" s="76">
        <f t="shared" si="15"/>
        <v>4950</v>
      </c>
      <c r="M169" s="17" t="s">
        <v>271</v>
      </c>
      <c r="N169" s="20" t="s">
        <v>807</v>
      </c>
      <c r="O169" s="79"/>
    </row>
    <row r="170" spans="1:15" s="1" customFormat="1" ht="51.75" customHeight="1">
      <c r="A170" s="93">
        <v>291</v>
      </c>
      <c r="B170" s="72">
        <v>14</v>
      </c>
      <c r="C170" s="73">
        <v>4</v>
      </c>
      <c r="D170" s="74">
        <f>SUM(L170/H170)</f>
        <v>49.63692946058091</v>
      </c>
      <c r="E170" s="18" t="s">
        <v>472</v>
      </c>
      <c r="F170" s="31" t="s">
        <v>470</v>
      </c>
      <c r="G170" s="33" t="s">
        <v>471</v>
      </c>
      <c r="H170" s="76">
        <v>96.4</v>
      </c>
      <c r="I170" s="77">
        <v>55</v>
      </c>
      <c r="J170" s="20" t="s">
        <v>473</v>
      </c>
      <c r="K170" s="78">
        <v>87</v>
      </c>
      <c r="L170" s="76">
        <f>SUM(K170*I170)</f>
        <v>4785</v>
      </c>
      <c r="M170" s="17" t="s">
        <v>271</v>
      </c>
      <c r="N170" s="20" t="s">
        <v>474</v>
      </c>
      <c r="O170" s="79"/>
    </row>
    <row r="171" spans="1:32" s="1" customFormat="1" ht="51.75" customHeight="1">
      <c r="A171" s="93">
        <v>292</v>
      </c>
      <c r="B171" s="72"/>
      <c r="C171" s="73">
        <v>5</v>
      </c>
      <c r="D171" s="74">
        <f>SUM(L171/H171)</f>
        <v>46.610169491525426</v>
      </c>
      <c r="E171" s="19" t="s">
        <v>404</v>
      </c>
      <c r="F171" s="31" t="s">
        <v>402</v>
      </c>
      <c r="G171" s="16" t="s">
        <v>403</v>
      </c>
      <c r="H171" s="76">
        <v>88.5</v>
      </c>
      <c r="I171" s="77">
        <v>55</v>
      </c>
      <c r="J171" s="20" t="s">
        <v>382</v>
      </c>
      <c r="K171" s="78">
        <v>75</v>
      </c>
      <c r="L171" s="76">
        <f>SUM(K171*I171)</f>
        <v>4125</v>
      </c>
      <c r="M171" s="17" t="s">
        <v>261</v>
      </c>
      <c r="N171" s="20" t="s">
        <v>35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15" s="1" customFormat="1" ht="51.75" customHeight="1">
      <c r="A172" s="93">
        <v>293</v>
      </c>
      <c r="B172" s="72"/>
      <c r="C172" s="73">
        <v>6</v>
      </c>
      <c r="D172" s="74">
        <f t="shared" si="14"/>
        <v>37.48451053283767</v>
      </c>
      <c r="E172" s="18" t="s">
        <v>407</v>
      </c>
      <c r="F172" s="31" t="s">
        <v>405</v>
      </c>
      <c r="G172" s="33" t="s">
        <v>406</v>
      </c>
      <c r="H172" s="76">
        <v>80.7</v>
      </c>
      <c r="I172" s="77">
        <v>55</v>
      </c>
      <c r="J172" s="20" t="s">
        <v>382</v>
      </c>
      <c r="K172" s="78">
        <v>55</v>
      </c>
      <c r="L172" s="76">
        <f t="shared" si="15"/>
        <v>3025</v>
      </c>
      <c r="M172" s="17" t="s">
        <v>265</v>
      </c>
      <c r="N172" s="20" t="s">
        <v>408</v>
      </c>
      <c r="O172" s="79"/>
    </row>
    <row r="173" spans="1:15" s="1" customFormat="1" ht="51.75" customHeight="1">
      <c r="A173" s="93">
        <v>294</v>
      </c>
      <c r="B173" s="72">
        <v>48</v>
      </c>
      <c r="C173" s="73">
        <v>7</v>
      </c>
      <c r="D173" s="74">
        <f t="shared" si="14"/>
        <v>25.19083969465649</v>
      </c>
      <c r="E173" s="18" t="s">
        <v>808</v>
      </c>
      <c r="F173" s="31" t="s">
        <v>809</v>
      </c>
      <c r="G173" s="33" t="s">
        <v>810</v>
      </c>
      <c r="H173" s="76">
        <v>78.6</v>
      </c>
      <c r="I173" s="77">
        <v>55</v>
      </c>
      <c r="J173" s="20" t="s">
        <v>33</v>
      </c>
      <c r="K173" s="78">
        <v>36</v>
      </c>
      <c r="L173" s="76">
        <f t="shared" si="15"/>
        <v>1980</v>
      </c>
      <c r="M173" s="17" t="s">
        <v>262</v>
      </c>
      <c r="N173" s="20" t="s">
        <v>811</v>
      </c>
      <c r="O173" s="79"/>
    </row>
    <row r="174" spans="1:30" s="109" customFormat="1" ht="30" customHeight="1">
      <c r="A174" s="152" t="s">
        <v>321</v>
      </c>
      <c r="B174" s="153"/>
      <c r="C174" s="153"/>
      <c r="D174" s="153"/>
      <c r="E174" s="237"/>
      <c r="F174" s="241" t="s">
        <v>812</v>
      </c>
      <c r="G174" s="242"/>
      <c r="H174" s="242"/>
      <c r="I174" s="242"/>
      <c r="J174" s="242"/>
      <c r="K174" s="242"/>
      <c r="L174" s="242"/>
      <c r="M174" s="242"/>
      <c r="N174" s="243"/>
      <c r="Y174" s="111"/>
      <c r="Z174" s="111"/>
      <c r="AA174" s="111"/>
      <c r="AB174" s="111"/>
      <c r="AC174" s="111"/>
      <c r="AD174" s="111"/>
    </row>
    <row r="175" spans="1:16" s="1" customFormat="1" ht="42.75" customHeight="1">
      <c r="A175" s="64" t="s">
        <v>1</v>
      </c>
      <c r="B175" s="64" t="s">
        <v>323</v>
      </c>
      <c r="C175" s="64" t="s">
        <v>2</v>
      </c>
      <c r="D175" s="65" t="s">
        <v>324</v>
      </c>
      <c r="E175" s="64" t="s">
        <v>12</v>
      </c>
      <c r="F175" s="66" t="s">
        <v>0</v>
      </c>
      <c r="G175" s="67" t="s">
        <v>10</v>
      </c>
      <c r="H175" s="67" t="s">
        <v>8</v>
      </c>
      <c r="I175" s="67" t="s">
        <v>3</v>
      </c>
      <c r="J175" s="66" t="s">
        <v>96</v>
      </c>
      <c r="K175" s="68" t="s">
        <v>325</v>
      </c>
      <c r="L175" s="64" t="s">
        <v>4</v>
      </c>
      <c r="M175" s="69" t="s">
        <v>27</v>
      </c>
      <c r="N175" s="69" t="s">
        <v>326</v>
      </c>
      <c r="P175" s="88"/>
    </row>
    <row r="176" spans="1:32" s="3" customFormat="1" ht="51" customHeight="1">
      <c r="A176" s="93">
        <v>295</v>
      </c>
      <c r="B176" s="72">
        <v>46</v>
      </c>
      <c r="C176" s="43">
        <v>1</v>
      </c>
      <c r="D176" s="74">
        <f>SUM(L176/H176)</f>
        <v>46.495956873315365</v>
      </c>
      <c r="E176" s="18" t="s">
        <v>37</v>
      </c>
      <c r="F176" s="31" t="s">
        <v>368</v>
      </c>
      <c r="G176" s="16" t="s">
        <v>369</v>
      </c>
      <c r="H176" s="76">
        <v>74.2</v>
      </c>
      <c r="I176" s="77">
        <v>75</v>
      </c>
      <c r="J176" s="20" t="s">
        <v>382</v>
      </c>
      <c r="K176" s="78">
        <v>46</v>
      </c>
      <c r="L176" s="76">
        <f>SUM(K176*I176)</f>
        <v>3450</v>
      </c>
      <c r="M176" s="17" t="s">
        <v>261</v>
      </c>
      <c r="N176" s="20" t="s">
        <v>38</v>
      </c>
      <c r="O176" s="7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15" s="1" customFormat="1" ht="51.75" customHeight="1">
      <c r="A177" s="93">
        <v>296</v>
      </c>
      <c r="B177" s="96"/>
      <c r="C177" s="122">
        <v>2</v>
      </c>
      <c r="D177" s="123">
        <f>SUM(L177/H177)</f>
        <v>44.61538461538461</v>
      </c>
      <c r="E177" s="18" t="s">
        <v>477</v>
      </c>
      <c r="F177" s="31" t="s">
        <v>475</v>
      </c>
      <c r="G177" s="33" t="s">
        <v>476</v>
      </c>
      <c r="H177" s="76">
        <v>97.5</v>
      </c>
      <c r="I177" s="77">
        <v>75</v>
      </c>
      <c r="J177" s="20" t="s">
        <v>478</v>
      </c>
      <c r="K177" s="142">
        <v>58</v>
      </c>
      <c r="L177" s="117">
        <f>SUM(K177*I177)</f>
        <v>4350</v>
      </c>
      <c r="M177" s="17" t="s">
        <v>1001</v>
      </c>
      <c r="N177" s="20" t="s">
        <v>479</v>
      </c>
      <c r="O177" s="79"/>
    </row>
    <row r="178" spans="1:15" s="1" customFormat="1" ht="51.75" customHeight="1">
      <c r="A178" s="93">
        <v>298</v>
      </c>
      <c r="B178" s="96"/>
      <c r="C178" s="43">
        <v>3</v>
      </c>
      <c r="D178" s="74">
        <f>SUM(L178/H178)</f>
        <v>28.05280528052805</v>
      </c>
      <c r="E178" s="18" t="s">
        <v>813</v>
      </c>
      <c r="F178" s="31" t="s">
        <v>814</v>
      </c>
      <c r="G178" s="33" t="s">
        <v>815</v>
      </c>
      <c r="H178" s="76">
        <v>90.9</v>
      </c>
      <c r="I178" s="77">
        <v>75</v>
      </c>
      <c r="J178" s="20" t="s">
        <v>816</v>
      </c>
      <c r="K178" s="78">
        <v>34</v>
      </c>
      <c r="L178" s="76">
        <f>SUM(K178*I178)</f>
        <v>2550</v>
      </c>
      <c r="M178" s="17" t="s">
        <v>260</v>
      </c>
      <c r="N178" s="20"/>
      <c r="O178" s="94"/>
    </row>
    <row r="179" spans="1:17" s="1" customFormat="1" ht="51.75" customHeight="1">
      <c r="A179" s="93">
        <v>299</v>
      </c>
      <c r="B179" s="30"/>
      <c r="C179" s="122">
        <v>4</v>
      </c>
      <c r="D179" s="74">
        <f>SUM(L179/H179)</f>
        <v>28.008298755186722</v>
      </c>
      <c r="E179" s="19" t="s">
        <v>472</v>
      </c>
      <c r="F179" s="31" t="s">
        <v>470</v>
      </c>
      <c r="G179" s="16" t="s">
        <v>471</v>
      </c>
      <c r="H179" s="6">
        <v>96.4</v>
      </c>
      <c r="I179" s="77">
        <v>75</v>
      </c>
      <c r="J179" s="20" t="s">
        <v>473</v>
      </c>
      <c r="K179" s="78">
        <v>36</v>
      </c>
      <c r="L179" s="76">
        <f>SUM(K179*I179)</f>
        <v>2700</v>
      </c>
      <c r="M179" s="17" t="s">
        <v>260</v>
      </c>
      <c r="N179" s="20" t="s">
        <v>474</v>
      </c>
      <c r="O179" s="79"/>
      <c r="P179" s="104"/>
      <c r="Q179" s="88"/>
    </row>
    <row r="180" spans="1:32" s="3" customFormat="1" ht="51" customHeight="1">
      <c r="A180" s="93">
        <v>300</v>
      </c>
      <c r="B180" s="72"/>
      <c r="C180" s="43">
        <v>5</v>
      </c>
      <c r="D180" s="74">
        <f>SUM(L180/H180)</f>
        <v>27.11864406779661</v>
      </c>
      <c r="E180" s="18" t="s">
        <v>404</v>
      </c>
      <c r="F180" s="31" t="s">
        <v>402</v>
      </c>
      <c r="G180" s="16" t="s">
        <v>403</v>
      </c>
      <c r="H180" s="76">
        <v>88.5</v>
      </c>
      <c r="I180" s="77">
        <v>75</v>
      </c>
      <c r="J180" s="20" t="s">
        <v>382</v>
      </c>
      <c r="K180" s="78">
        <v>32</v>
      </c>
      <c r="L180" s="76">
        <f>SUM(K180*I180)</f>
        <v>2400</v>
      </c>
      <c r="M180" s="17" t="s">
        <v>260</v>
      </c>
      <c r="N180" s="20" t="s">
        <v>38</v>
      </c>
      <c r="O180" s="79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0" s="109" customFormat="1" ht="30" customHeight="1">
      <c r="A181" s="152" t="s">
        <v>321</v>
      </c>
      <c r="B181" s="153"/>
      <c r="C181" s="153"/>
      <c r="D181" s="153"/>
      <c r="E181" s="237"/>
      <c r="F181" s="238" t="s">
        <v>817</v>
      </c>
      <c r="G181" s="239"/>
      <c r="H181" s="239"/>
      <c r="I181" s="239"/>
      <c r="J181" s="239"/>
      <c r="K181" s="239"/>
      <c r="L181" s="239"/>
      <c r="M181" s="239"/>
      <c r="N181" s="240"/>
      <c r="Q181" s="110"/>
      <c r="Y181" s="111"/>
      <c r="Z181" s="111"/>
      <c r="AA181" s="111"/>
      <c r="AB181" s="111"/>
      <c r="AC181" s="111"/>
      <c r="AD181" s="111"/>
    </row>
    <row r="182" spans="1:16" s="1" customFormat="1" ht="42.75" customHeight="1">
      <c r="A182" s="64" t="s">
        <v>1</v>
      </c>
      <c r="B182" s="64" t="s">
        <v>323</v>
      </c>
      <c r="C182" s="64" t="s">
        <v>2</v>
      </c>
      <c r="D182" s="65" t="s">
        <v>324</v>
      </c>
      <c r="E182" s="64" t="s">
        <v>12</v>
      </c>
      <c r="F182" s="66" t="s">
        <v>0</v>
      </c>
      <c r="G182" s="67" t="s">
        <v>10</v>
      </c>
      <c r="H182" s="100" t="s">
        <v>8</v>
      </c>
      <c r="I182" s="67" t="s">
        <v>3</v>
      </c>
      <c r="J182" s="66" t="s">
        <v>96</v>
      </c>
      <c r="K182" s="68" t="s">
        <v>325</v>
      </c>
      <c r="L182" s="64" t="s">
        <v>4</v>
      </c>
      <c r="M182" s="69" t="s">
        <v>27</v>
      </c>
      <c r="N182" s="69" t="s">
        <v>326</v>
      </c>
      <c r="P182" s="88"/>
    </row>
    <row r="183" spans="1:15" s="1" customFormat="1" ht="51.75" customHeight="1">
      <c r="A183" s="93">
        <v>301</v>
      </c>
      <c r="B183" s="72"/>
      <c r="C183" s="73">
        <v>1</v>
      </c>
      <c r="D183" s="74">
        <f aca="true" t="shared" si="16" ref="D183:D191">SUM(L183/H183)</f>
        <v>65.3623188405797</v>
      </c>
      <c r="E183" s="18" t="s">
        <v>818</v>
      </c>
      <c r="F183" s="31" t="s">
        <v>819</v>
      </c>
      <c r="G183" s="33" t="s">
        <v>820</v>
      </c>
      <c r="H183" s="101">
        <v>69</v>
      </c>
      <c r="I183" s="77">
        <v>55</v>
      </c>
      <c r="J183" s="20" t="s">
        <v>821</v>
      </c>
      <c r="K183" s="78">
        <v>82</v>
      </c>
      <c r="L183" s="76">
        <f aca="true" t="shared" si="17" ref="L183:L191">SUM(K183*I183)</f>
        <v>4510</v>
      </c>
      <c r="M183" s="108" t="s">
        <v>329</v>
      </c>
      <c r="N183" s="20" t="s">
        <v>822</v>
      </c>
      <c r="O183" s="79"/>
    </row>
    <row r="184" spans="1:15" s="1" customFormat="1" ht="51.75" customHeight="1">
      <c r="A184" s="93">
        <v>302</v>
      </c>
      <c r="B184" s="72">
        <v>36</v>
      </c>
      <c r="C184" s="73">
        <v>2</v>
      </c>
      <c r="D184" s="74">
        <f t="shared" si="16"/>
        <v>62.07142857142857</v>
      </c>
      <c r="E184" s="18" t="s">
        <v>823</v>
      </c>
      <c r="F184" s="31" t="s">
        <v>824</v>
      </c>
      <c r="G184" s="33" t="s">
        <v>825</v>
      </c>
      <c r="H184" s="103">
        <v>70</v>
      </c>
      <c r="I184" s="77">
        <v>55</v>
      </c>
      <c r="J184" s="20" t="s">
        <v>779</v>
      </c>
      <c r="K184" s="78">
        <v>79</v>
      </c>
      <c r="L184" s="76">
        <f t="shared" si="17"/>
        <v>4345</v>
      </c>
      <c r="M184" s="108" t="s">
        <v>329</v>
      </c>
      <c r="N184" s="20" t="s">
        <v>652</v>
      </c>
      <c r="O184" s="79"/>
    </row>
    <row r="185" spans="1:15" s="1" customFormat="1" ht="51.75" customHeight="1">
      <c r="A185" s="93">
        <v>303</v>
      </c>
      <c r="B185" s="72"/>
      <c r="C185" s="73">
        <v>3</v>
      </c>
      <c r="D185" s="74">
        <f t="shared" si="16"/>
        <v>60.78167115902965</v>
      </c>
      <c r="E185" s="18" t="s">
        <v>37</v>
      </c>
      <c r="F185" s="31" t="s">
        <v>368</v>
      </c>
      <c r="G185" s="33" t="s">
        <v>369</v>
      </c>
      <c r="H185" s="103">
        <v>74.2</v>
      </c>
      <c r="I185" s="77">
        <v>55</v>
      </c>
      <c r="J185" s="20" t="s">
        <v>382</v>
      </c>
      <c r="K185" s="78">
        <v>82</v>
      </c>
      <c r="L185" s="76">
        <f t="shared" si="17"/>
        <v>4510</v>
      </c>
      <c r="M185" s="17" t="s">
        <v>271</v>
      </c>
      <c r="N185" s="20" t="s">
        <v>38</v>
      </c>
      <c r="O185" s="79"/>
    </row>
    <row r="186" spans="1:15" s="1" customFormat="1" ht="51.75" customHeight="1">
      <c r="A186" s="93">
        <v>304</v>
      </c>
      <c r="B186" s="72">
        <v>73</v>
      </c>
      <c r="C186" s="73">
        <v>4</v>
      </c>
      <c r="D186" s="74">
        <f t="shared" si="16"/>
        <v>57.45007680491552</v>
      </c>
      <c r="E186" s="18" t="s">
        <v>826</v>
      </c>
      <c r="F186" s="31" t="s">
        <v>827</v>
      </c>
      <c r="G186" s="33" t="s">
        <v>828</v>
      </c>
      <c r="H186" s="103">
        <v>65.1</v>
      </c>
      <c r="I186" s="77">
        <v>55</v>
      </c>
      <c r="J186" s="20" t="s">
        <v>690</v>
      </c>
      <c r="K186" s="78">
        <v>68</v>
      </c>
      <c r="L186" s="76">
        <f t="shared" si="17"/>
        <v>3740</v>
      </c>
      <c r="M186" s="17" t="s">
        <v>271</v>
      </c>
      <c r="N186" s="20" t="s">
        <v>829</v>
      </c>
      <c r="O186" s="79"/>
    </row>
    <row r="187" spans="1:17" s="1" customFormat="1" ht="51.75" customHeight="1">
      <c r="A187" s="93">
        <v>305</v>
      </c>
      <c r="B187" s="72"/>
      <c r="C187" s="73">
        <v>5</v>
      </c>
      <c r="D187" s="74">
        <f t="shared" si="16"/>
        <v>48.63945578231292</v>
      </c>
      <c r="E187" s="19" t="s">
        <v>673</v>
      </c>
      <c r="F187" s="31" t="s">
        <v>219</v>
      </c>
      <c r="G187" s="16" t="s">
        <v>213</v>
      </c>
      <c r="H187" s="103">
        <v>73.5</v>
      </c>
      <c r="I187" s="77">
        <v>55</v>
      </c>
      <c r="J187" s="20" t="s">
        <v>382</v>
      </c>
      <c r="K187" s="78">
        <v>65</v>
      </c>
      <c r="L187" s="76">
        <f t="shared" si="17"/>
        <v>3575</v>
      </c>
      <c r="M187" s="17" t="s">
        <v>271</v>
      </c>
      <c r="N187" s="20" t="s">
        <v>308</v>
      </c>
      <c r="O187" s="79"/>
      <c r="Q187" s="88"/>
    </row>
    <row r="188" spans="1:15" s="1" customFormat="1" ht="51.75" customHeight="1">
      <c r="A188" s="93">
        <v>306</v>
      </c>
      <c r="B188" s="72">
        <v>21</v>
      </c>
      <c r="C188" s="73">
        <v>6</v>
      </c>
      <c r="D188" s="74">
        <f t="shared" si="16"/>
        <v>47.48822605965463</v>
      </c>
      <c r="E188" s="18" t="s">
        <v>830</v>
      </c>
      <c r="F188" s="31" t="s">
        <v>831</v>
      </c>
      <c r="G188" s="33" t="s">
        <v>832</v>
      </c>
      <c r="H188" s="103">
        <v>63.7</v>
      </c>
      <c r="I188" s="77">
        <v>55</v>
      </c>
      <c r="J188" s="20" t="s">
        <v>833</v>
      </c>
      <c r="K188" s="78">
        <v>55</v>
      </c>
      <c r="L188" s="76">
        <f t="shared" si="17"/>
        <v>3025</v>
      </c>
      <c r="M188" s="17" t="s">
        <v>261</v>
      </c>
      <c r="N188" s="20" t="s">
        <v>28</v>
      </c>
      <c r="O188" s="79"/>
    </row>
    <row r="189" spans="1:15" s="1" customFormat="1" ht="51.75" customHeight="1">
      <c r="A189" s="93">
        <v>307</v>
      </c>
      <c r="B189" s="72">
        <v>90</v>
      </c>
      <c r="C189" s="73">
        <v>7</v>
      </c>
      <c r="D189" s="74">
        <f t="shared" si="16"/>
        <v>46.01889338731444</v>
      </c>
      <c r="E189" s="18" t="s">
        <v>834</v>
      </c>
      <c r="F189" s="31" t="s">
        <v>835</v>
      </c>
      <c r="G189" s="33" t="s">
        <v>836</v>
      </c>
      <c r="H189" s="103">
        <v>74.1</v>
      </c>
      <c r="I189" s="77">
        <v>55</v>
      </c>
      <c r="J189" s="20" t="s">
        <v>116</v>
      </c>
      <c r="K189" s="78">
        <v>62</v>
      </c>
      <c r="L189" s="76">
        <f t="shared" si="17"/>
        <v>3410</v>
      </c>
      <c r="M189" s="17" t="s">
        <v>261</v>
      </c>
      <c r="N189" s="20" t="s">
        <v>117</v>
      </c>
      <c r="O189" s="79"/>
    </row>
    <row r="190" spans="1:15" s="1" customFormat="1" ht="51.75" customHeight="1">
      <c r="A190" s="93">
        <v>308</v>
      </c>
      <c r="B190" s="72"/>
      <c r="C190" s="73">
        <v>8</v>
      </c>
      <c r="D190" s="74">
        <f t="shared" si="16"/>
        <v>44.95912806539509</v>
      </c>
      <c r="E190" s="18" t="s">
        <v>381</v>
      </c>
      <c r="F190" s="31" t="s">
        <v>379</v>
      </c>
      <c r="G190" s="16" t="s">
        <v>380</v>
      </c>
      <c r="H190" s="103">
        <v>73.4</v>
      </c>
      <c r="I190" s="77">
        <v>55</v>
      </c>
      <c r="J190" s="20" t="s">
        <v>382</v>
      </c>
      <c r="K190" s="78">
        <v>60</v>
      </c>
      <c r="L190" s="76">
        <f t="shared" si="17"/>
        <v>3300</v>
      </c>
      <c r="M190" s="17" t="s">
        <v>261</v>
      </c>
      <c r="N190" s="20" t="s">
        <v>383</v>
      </c>
      <c r="O190" s="79"/>
    </row>
    <row r="191" spans="1:15" s="1" customFormat="1" ht="51.75" customHeight="1">
      <c r="A191" s="93">
        <v>309</v>
      </c>
      <c r="B191" s="72"/>
      <c r="C191" s="73">
        <v>9</v>
      </c>
      <c r="D191" s="74">
        <f t="shared" si="16"/>
        <v>31.132075471698112</v>
      </c>
      <c r="E191" s="18" t="s">
        <v>504</v>
      </c>
      <c r="F191" s="31" t="s">
        <v>502</v>
      </c>
      <c r="G191" s="33" t="s">
        <v>503</v>
      </c>
      <c r="H191" s="103">
        <v>74.2</v>
      </c>
      <c r="I191" s="77">
        <v>55</v>
      </c>
      <c r="J191" s="20" t="s">
        <v>837</v>
      </c>
      <c r="K191" s="78">
        <v>42</v>
      </c>
      <c r="L191" s="76">
        <f t="shared" si="17"/>
        <v>2310</v>
      </c>
      <c r="M191" s="17" t="s">
        <v>260</v>
      </c>
      <c r="N191" s="20" t="s">
        <v>506</v>
      </c>
      <c r="O191" s="79"/>
    </row>
    <row r="192" spans="1:30" s="109" customFormat="1" ht="30" customHeight="1">
      <c r="A192" s="152" t="s">
        <v>321</v>
      </c>
      <c r="B192" s="153"/>
      <c r="C192" s="153"/>
      <c r="D192" s="153"/>
      <c r="E192" s="237"/>
      <c r="F192" s="241" t="s">
        <v>838</v>
      </c>
      <c r="G192" s="242"/>
      <c r="H192" s="242"/>
      <c r="I192" s="242"/>
      <c r="J192" s="242"/>
      <c r="K192" s="242"/>
      <c r="L192" s="242"/>
      <c r="M192" s="242"/>
      <c r="N192" s="243"/>
      <c r="Q192" s="110"/>
      <c r="Y192" s="111"/>
      <c r="Z192" s="111"/>
      <c r="AA192" s="111"/>
      <c r="AB192" s="111"/>
      <c r="AC192" s="111"/>
      <c r="AD192" s="111"/>
    </row>
    <row r="193" spans="1:16" s="1" customFormat="1" ht="42.75" customHeight="1">
      <c r="A193" s="64" t="s">
        <v>1</v>
      </c>
      <c r="B193" s="64" t="s">
        <v>323</v>
      </c>
      <c r="C193" s="64" t="s">
        <v>2</v>
      </c>
      <c r="D193" s="65" t="s">
        <v>324</v>
      </c>
      <c r="E193" s="64" t="s">
        <v>12</v>
      </c>
      <c r="F193" s="66" t="s">
        <v>0</v>
      </c>
      <c r="G193" s="67" t="s">
        <v>10</v>
      </c>
      <c r="H193" s="67" t="s">
        <v>8</v>
      </c>
      <c r="I193" s="67" t="s">
        <v>3</v>
      </c>
      <c r="J193" s="66" t="s">
        <v>96</v>
      </c>
      <c r="K193" s="68" t="s">
        <v>325</v>
      </c>
      <c r="L193" s="64" t="s">
        <v>4</v>
      </c>
      <c r="M193" s="69" t="s">
        <v>27</v>
      </c>
      <c r="N193" s="69" t="s">
        <v>326</v>
      </c>
      <c r="P193" s="88"/>
    </row>
    <row r="194" spans="1:15" s="1" customFormat="1" ht="51.75" customHeight="1">
      <c r="A194" s="93">
        <v>310</v>
      </c>
      <c r="B194" s="72">
        <v>21</v>
      </c>
      <c r="C194" s="73">
        <v>1</v>
      </c>
      <c r="D194" s="123">
        <f aca="true" t="shared" si="18" ref="D194:D215">SUM(L194/H194)</f>
        <v>84.87654320987654</v>
      </c>
      <c r="E194" s="18" t="s">
        <v>839</v>
      </c>
      <c r="F194" s="31" t="s">
        <v>840</v>
      </c>
      <c r="G194" s="33" t="s">
        <v>841</v>
      </c>
      <c r="H194" s="76">
        <v>81</v>
      </c>
      <c r="I194" s="115">
        <v>55</v>
      </c>
      <c r="J194" s="20" t="s">
        <v>821</v>
      </c>
      <c r="K194" s="116">
        <v>125</v>
      </c>
      <c r="L194" s="117">
        <f aca="true" t="shared" si="19" ref="L194:L215">SUM(K194*I194)</f>
        <v>6875</v>
      </c>
      <c r="M194" s="124" t="s">
        <v>267</v>
      </c>
      <c r="N194" s="118" t="s">
        <v>842</v>
      </c>
      <c r="O194" s="79"/>
    </row>
    <row r="195" spans="1:15" s="1" customFormat="1" ht="51.75" customHeight="1">
      <c r="A195" s="93">
        <v>311</v>
      </c>
      <c r="B195" s="72">
        <v>35</v>
      </c>
      <c r="C195" s="73">
        <v>2</v>
      </c>
      <c r="D195" s="74">
        <f t="shared" si="18"/>
        <v>69.16565900846433</v>
      </c>
      <c r="E195" s="18" t="s">
        <v>843</v>
      </c>
      <c r="F195" s="31" t="s">
        <v>844</v>
      </c>
      <c r="G195" s="33" t="s">
        <v>845</v>
      </c>
      <c r="H195" s="76">
        <v>82.7</v>
      </c>
      <c r="I195" s="77">
        <v>55</v>
      </c>
      <c r="J195" s="20" t="s">
        <v>846</v>
      </c>
      <c r="K195" s="78">
        <v>104</v>
      </c>
      <c r="L195" s="76">
        <f t="shared" si="19"/>
        <v>5720</v>
      </c>
      <c r="M195" s="108" t="s">
        <v>329</v>
      </c>
      <c r="N195" s="20" t="s">
        <v>847</v>
      </c>
      <c r="O195" s="79"/>
    </row>
    <row r="196" spans="1:15" s="1" customFormat="1" ht="51.75" customHeight="1">
      <c r="A196" s="93">
        <v>312</v>
      </c>
      <c r="B196" s="72">
        <v>52</v>
      </c>
      <c r="C196" s="73">
        <v>3</v>
      </c>
      <c r="D196" s="74">
        <f t="shared" si="18"/>
        <v>65.81196581196582</v>
      </c>
      <c r="E196" s="18" t="s">
        <v>848</v>
      </c>
      <c r="F196" s="31" t="s">
        <v>849</v>
      </c>
      <c r="G196" s="33" t="s">
        <v>850</v>
      </c>
      <c r="H196" s="76">
        <v>93.6</v>
      </c>
      <c r="I196" s="77">
        <v>55</v>
      </c>
      <c r="J196" s="20" t="s">
        <v>473</v>
      </c>
      <c r="K196" s="78">
        <v>112</v>
      </c>
      <c r="L196" s="76">
        <f t="shared" si="19"/>
        <v>6160</v>
      </c>
      <c r="M196" s="108" t="s">
        <v>329</v>
      </c>
      <c r="N196" s="20" t="s">
        <v>765</v>
      </c>
      <c r="O196" s="79"/>
    </row>
    <row r="197" spans="1:15" s="1" customFormat="1" ht="51.75" customHeight="1">
      <c r="A197" s="93">
        <v>313</v>
      </c>
      <c r="B197" s="72">
        <v>27</v>
      </c>
      <c r="C197" s="73">
        <v>4</v>
      </c>
      <c r="D197" s="74">
        <f t="shared" si="18"/>
        <v>65.0763358778626</v>
      </c>
      <c r="E197" s="18" t="s">
        <v>851</v>
      </c>
      <c r="F197" s="31" t="s">
        <v>852</v>
      </c>
      <c r="G197" s="33" t="s">
        <v>853</v>
      </c>
      <c r="H197" s="76">
        <v>78.6</v>
      </c>
      <c r="I197" s="77">
        <v>55</v>
      </c>
      <c r="J197" s="20" t="s">
        <v>854</v>
      </c>
      <c r="K197" s="78">
        <v>93</v>
      </c>
      <c r="L197" s="76">
        <f t="shared" si="19"/>
        <v>5115</v>
      </c>
      <c r="M197" s="108" t="s">
        <v>329</v>
      </c>
      <c r="N197" s="20" t="s">
        <v>855</v>
      </c>
      <c r="O197" s="79"/>
    </row>
    <row r="198" spans="1:15" s="1" customFormat="1" ht="51.75" customHeight="1">
      <c r="A198" s="93">
        <v>314</v>
      </c>
      <c r="B198" s="72"/>
      <c r="C198" s="73">
        <v>5</v>
      </c>
      <c r="D198" s="74">
        <f t="shared" si="18"/>
        <v>64.83160621761658</v>
      </c>
      <c r="E198" s="18" t="s">
        <v>856</v>
      </c>
      <c r="F198" s="31" t="s">
        <v>857</v>
      </c>
      <c r="G198" s="33" t="s">
        <v>858</v>
      </c>
      <c r="H198" s="76">
        <v>77.2</v>
      </c>
      <c r="I198" s="77">
        <v>55</v>
      </c>
      <c r="J198" s="20" t="s">
        <v>859</v>
      </c>
      <c r="K198" s="78">
        <v>91</v>
      </c>
      <c r="L198" s="76">
        <f t="shared" si="19"/>
        <v>5005</v>
      </c>
      <c r="M198" s="102" t="s">
        <v>329</v>
      </c>
      <c r="N198" s="20" t="s">
        <v>860</v>
      </c>
      <c r="O198" s="79"/>
    </row>
    <row r="199" spans="1:15" s="1" customFormat="1" ht="51.75" customHeight="1">
      <c r="A199" s="93">
        <v>315</v>
      </c>
      <c r="B199" s="72"/>
      <c r="C199" s="73">
        <v>6</v>
      </c>
      <c r="D199" s="74">
        <f t="shared" si="18"/>
        <v>60.78167115902965</v>
      </c>
      <c r="E199" s="18" t="s">
        <v>37</v>
      </c>
      <c r="F199" s="31" t="s">
        <v>368</v>
      </c>
      <c r="G199" s="33" t="s">
        <v>369</v>
      </c>
      <c r="H199" s="76">
        <v>74.2</v>
      </c>
      <c r="I199" s="77">
        <v>55</v>
      </c>
      <c r="J199" s="20" t="s">
        <v>382</v>
      </c>
      <c r="K199" s="78">
        <v>82</v>
      </c>
      <c r="L199" s="76">
        <f t="shared" si="19"/>
        <v>4510</v>
      </c>
      <c r="M199" s="17" t="s">
        <v>271</v>
      </c>
      <c r="N199" s="20" t="s">
        <v>38</v>
      </c>
      <c r="O199" s="79"/>
    </row>
    <row r="200" spans="1:15" s="1" customFormat="1" ht="51.75" customHeight="1">
      <c r="A200" s="93">
        <v>316</v>
      </c>
      <c r="B200" s="72"/>
      <c r="C200" s="73">
        <v>7</v>
      </c>
      <c r="D200" s="74">
        <f t="shared" si="18"/>
        <v>59.1321243523316</v>
      </c>
      <c r="E200" s="18" t="s">
        <v>376</v>
      </c>
      <c r="F200" s="31" t="s">
        <v>374</v>
      </c>
      <c r="G200" s="33" t="s">
        <v>375</v>
      </c>
      <c r="H200" s="76">
        <v>77.2</v>
      </c>
      <c r="I200" s="77">
        <v>55</v>
      </c>
      <c r="J200" s="20" t="s">
        <v>382</v>
      </c>
      <c r="K200" s="78">
        <v>83</v>
      </c>
      <c r="L200" s="76">
        <f t="shared" si="19"/>
        <v>4565</v>
      </c>
      <c r="M200" s="17" t="s">
        <v>271</v>
      </c>
      <c r="N200" s="20" t="s">
        <v>378</v>
      </c>
      <c r="O200" s="79"/>
    </row>
    <row r="201" spans="1:15" s="1" customFormat="1" ht="51.75" customHeight="1">
      <c r="A201" s="93">
        <v>317</v>
      </c>
      <c r="B201" s="72">
        <v>12</v>
      </c>
      <c r="C201" s="73">
        <v>8</v>
      </c>
      <c r="D201" s="74">
        <f t="shared" si="18"/>
        <v>55.66265060240964</v>
      </c>
      <c r="E201" s="18" t="s">
        <v>861</v>
      </c>
      <c r="F201" s="31" t="s">
        <v>862</v>
      </c>
      <c r="G201" s="33" t="s">
        <v>863</v>
      </c>
      <c r="H201" s="76">
        <v>83</v>
      </c>
      <c r="I201" s="77">
        <v>55</v>
      </c>
      <c r="J201" s="20" t="s">
        <v>665</v>
      </c>
      <c r="K201" s="78">
        <v>84</v>
      </c>
      <c r="L201" s="76">
        <f t="shared" si="19"/>
        <v>4620</v>
      </c>
      <c r="M201" s="17" t="s">
        <v>271</v>
      </c>
      <c r="N201" s="20" t="s">
        <v>135</v>
      </c>
      <c r="O201" s="79"/>
    </row>
    <row r="202" spans="1:15" s="1" customFormat="1" ht="51.75" customHeight="1">
      <c r="A202" s="93">
        <v>318</v>
      </c>
      <c r="B202" s="72"/>
      <c r="C202" s="73">
        <v>9</v>
      </c>
      <c r="D202" s="74">
        <f t="shared" si="18"/>
        <v>55</v>
      </c>
      <c r="E202" s="18" t="s">
        <v>864</v>
      </c>
      <c r="F202" s="31" t="s">
        <v>865</v>
      </c>
      <c r="G202" s="16" t="s">
        <v>866</v>
      </c>
      <c r="H202" s="76">
        <v>100</v>
      </c>
      <c r="I202" s="77">
        <v>55</v>
      </c>
      <c r="J202" s="20" t="s">
        <v>382</v>
      </c>
      <c r="K202" s="78">
        <v>100</v>
      </c>
      <c r="L202" s="76">
        <f t="shared" si="19"/>
        <v>5500</v>
      </c>
      <c r="M202" s="17" t="s">
        <v>271</v>
      </c>
      <c r="N202" s="20" t="s">
        <v>35</v>
      </c>
      <c r="O202" s="79"/>
    </row>
    <row r="203" spans="1:15" s="1" customFormat="1" ht="51.75" customHeight="1">
      <c r="A203" s="93">
        <v>319</v>
      </c>
      <c r="B203" s="72">
        <v>55</v>
      </c>
      <c r="C203" s="73">
        <v>10</v>
      </c>
      <c r="D203" s="74">
        <f t="shared" si="18"/>
        <v>53.908188585607945</v>
      </c>
      <c r="E203" s="18" t="s">
        <v>867</v>
      </c>
      <c r="F203" s="31" t="s">
        <v>868</v>
      </c>
      <c r="G203" s="16" t="s">
        <v>869</v>
      </c>
      <c r="H203" s="76">
        <v>80.6</v>
      </c>
      <c r="I203" s="77">
        <v>55</v>
      </c>
      <c r="J203" s="20" t="s">
        <v>870</v>
      </c>
      <c r="K203" s="78">
        <v>79</v>
      </c>
      <c r="L203" s="76">
        <f t="shared" si="19"/>
        <v>4345</v>
      </c>
      <c r="M203" s="17" t="s">
        <v>271</v>
      </c>
      <c r="N203" s="20" t="s">
        <v>842</v>
      </c>
      <c r="O203" s="79"/>
    </row>
    <row r="204" spans="1:32" s="1" customFormat="1" ht="51.75" customHeight="1">
      <c r="A204" s="93">
        <v>320</v>
      </c>
      <c r="B204" s="72"/>
      <c r="C204" s="73">
        <v>11</v>
      </c>
      <c r="D204" s="74">
        <f t="shared" si="18"/>
        <v>52.858880778588805</v>
      </c>
      <c r="E204" s="19" t="s">
        <v>736</v>
      </c>
      <c r="F204" s="31" t="s">
        <v>737</v>
      </c>
      <c r="G204" s="16" t="s">
        <v>738</v>
      </c>
      <c r="H204" s="76">
        <v>82.2</v>
      </c>
      <c r="I204" s="77">
        <v>55</v>
      </c>
      <c r="J204" s="20" t="s">
        <v>739</v>
      </c>
      <c r="K204" s="78">
        <v>79</v>
      </c>
      <c r="L204" s="76">
        <f t="shared" si="19"/>
        <v>4345</v>
      </c>
      <c r="M204" s="17" t="s">
        <v>271</v>
      </c>
      <c r="N204" s="20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15" s="1" customFormat="1" ht="51.75" customHeight="1">
      <c r="A205" s="93">
        <v>321</v>
      </c>
      <c r="B205" s="72">
        <v>73</v>
      </c>
      <c r="C205" s="73">
        <v>12</v>
      </c>
      <c r="D205" s="74">
        <f t="shared" si="18"/>
        <v>51.36563876651982</v>
      </c>
      <c r="E205" s="18" t="s">
        <v>871</v>
      </c>
      <c r="F205" s="31" t="s">
        <v>872</v>
      </c>
      <c r="G205" s="33" t="s">
        <v>873</v>
      </c>
      <c r="H205" s="76">
        <v>113.5</v>
      </c>
      <c r="I205" s="77">
        <v>55</v>
      </c>
      <c r="J205" s="20" t="s">
        <v>821</v>
      </c>
      <c r="K205" s="78">
        <v>106</v>
      </c>
      <c r="L205" s="76">
        <f t="shared" si="19"/>
        <v>5830</v>
      </c>
      <c r="M205" s="17" t="s">
        <v>271</v>
      </c>
      <c r="N205" s="20" t="s">
        <v>842</v>
      </c>
      <c r="O205" s="79"/>
    </row>
    <row r="206" spans="1:15" s="1" customFormat="1" ht="51.75" customHeight="1">
      <c r="A206" s="93">
        <v>322</v>
      </c>
      <c r="B206" s="72"/>
      <c r="C206" s="73">
        <v>13</v>
      </c>
      <c r="D206" s="74">
        <f t="shared" si="18"/>
        <v>50.44378698224852</v>
      </c>
      <c r="E206" s="18" t="s">
        <v>32</v>
      </c>
      <c r="F206" s="31" t="s">
        <v>439</v>
      </c>
      <c r="G206" s="33" t="s">
        <v>440</v>
      </c>
      <c r="H206" s="76">
        <v>101.4</v>
      </c>
      <c r="I206" s="77">
        <v>55</v>
      </c>
      <c r="J206" s="20" t="s">
        <v>382</v>
      </c>
      <c r="K206" s="78">
        <v>93</v>
      </c>
      <c r="L206" s="76">
        <f t="shared" si="19"/>
        <v>5115</v>
      </c>
      <c r="M206" s="17" t="s">
        <v>271</v>
      </c>
      <c r="N206" s="20" t="s">
        <v>35</v>
      </c>
      <c r="O206" s="79"/>
    </row>
    <row r="207" spans="1:32" s="1" customFormat="1" ht="51.75" customHeight="1">
      <c r="A207" s="93">
        <v>323</v>
      </c>
      <c r="B207" s="72"/>
      <c r="C207" s="73">
        <v>14</v>
      </c>
      <c r="D207" s="74">
        <f t="shared" si="18"/>
        <v>46.610169491525426</v>
      </c>
      <c r="E207" s="19" t="s">
        <v>404</v>
      </c>
      <c r="F207" s="31" t="s">
        <v>402</v>
      </c>
      <c r="G207" s="16" t="s">
        <v>403</v>
      </c>
      <c r="H207" s="76">
        <v>88.5</v>
      </c>
      <c r="I207" s="77">
        <v>55</v>
      </c>
      <c r="J207" s="20" t="s">
        <v>382</v>
      </c>
      <c r="K207" s="78">
        <v>75</v>
      </c>
      <c r="L207" s="76">
        <f t="shared" si="19"/>
        <v>4125</v>
      </c>
      <c r="M207" s="17" t="s">
        <v>261</v>
      </c>
      <c r="N207" s="20" t="s">
        <v>35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15" s="1" customFormat="1" ht="51.75" customHeight="1">
      <c r="A208" s="93">
        <v>324</v>
      </c>
      <c r="B208" s="72"/>
      <c r="C208" s="73">
        <v>15</v>
      </c>
      <c r="D208" s="74">
        <f t="shared" si="18"/>
        <v>46.37837837837838</v>
      </c>
      <c r="E208" s="18" t="s">
        <v>414</v>
      </c>
      <c r="F208" s="31" t="s">
        <v>412</v>
      </c>
      <c r="G208" s="16" t="s">
        <v>745</v>
      </c>
      <c r="H208" s="76">
        <v>92.5</v>
      </c>
      <c r="I208" s="77">
        <v>55</v>
      </c>
      <c r="J208" s="20" t="s">
        <v>415</v>
      </c>
      <c r="K208" s="78">
        <v>78</v>
      </c>
      <c r="L208" s="76">
        <f t="shared" si="19"/>
        <v>4290</v>
      </c>
      <c r="M208" s="17" t="s">
        <v>261</v>
      </c>
      <c r="N208" s="20" t="s">
        <v>416</v>
      </c>
      <c r="O208" s="79"/>
    </row>
    <row r="209" spans="1:15" s="1" customFormat="1" ht="51.75" customHeight="1">
      <c r="A209" s="93">
        <v>325</v>
      </c>
      <c r="B209" s="72"/>
      <c r="C209" s="73">
        <v>16</v>
      </c>
      <c r="D209" s="74">
        <f t="shared" si="18"/>
        <v>44.95912806539509</v>
      </c>
      <c r="E209" s="18" t="s">
        <v>381</v>
      </c>
      <c r="F209" s="31" t="s">
        <v>379</v>
      </c>
      <c r="G209" s="16" t="s">
        <v>380</v>
      </c>
      <c r="H209" s="76">
        <v>73.4</v>
      </c>
      <c r="I209" s="77">
        <v>55</v>
      </c>
      <c r="J209" s="20" t="s">
        <v>382</v>
      </c>
      <c r="K209" s="78">
        <v>60</v>
      </c>
      <c r="L209" s="76">
        <f t="shared" si="19"/>
        <v>3300</v>
      </c>
      <c r="M209" s="17" t="s">
        <v>261</v>
      </c>
      <c r="N209" s="20" t="s">
        <v>383</v>
      </c>
      <c r="O209" s="79"/>
    </row>
    <row r="210" spans="1:32" s="3" customFormat="1" ht="51" customHeight="1">
      <c r="A210" s="93">
        <v>326</v>
      </c>
      <c r="B210" s="72"/>
      <c r="C210" s="73">
        <v>17</v>
      </c>
      <c r="D210" s="74">
        <f t="shared" si="18"/>
        <v>44.05034324942792</v>
      </c>
      <c r="E210" s="18" t="s">
        <v>746</v>
      </c>
      <c r="F210" s="31" t="s">
        <v>747</v>
      </c>
      <c r="G210" s="16" t="s">
        <v>748</v>
      </c>
      <c r="H210" s="76">
        <v>87.4</v>
      </c>
      <c r="I210" s="77">
        <v>55</v>
      </c>
      <c r="J210" s="20" t="s">
        <v>749</v>
      </c>
      <c r="K210" s="78">
        <v>70</v>
      </c>
      <c r="L210" s="76">
        <f t="shared" si="19"/>
        <v>3850</v>
      </c>
      <c r="M210" s="17" t="s">
        <v>261</v>
      </c>
      <c r="N210" s="20" t="s">
        <v>750</v>
      </c>
      <c r="O210" s="79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15" s="1" customFormat="1" ht="51.75" customHeight="1">
      <c r="A211" s="93">
        <v>327</v>
      </c>
      <c r="B211" s="72"/>
      <c r="C211" s="73">
        <v>18</v>
      </c>
      <c r="D211" s="74">
        <f t="shared" si="18"/>
        <v>38.5632183908046</v>
      </c>
      <c r="E211" s="18" t="s">
        <v>751</v>
      </c>
      <c r="F211" s="31" t="s">
        <v>752</v>
      </c>
      <c r="G211" s="33" t="s">
        <v>753</v>
      </c>
      <c r="H211" s="76">
        <v>87</v>
      </c>
      <c r="I211" s="77">
        <v>55</v>
      </c>
      <c r="J211" s="20" t="s">
        <v>754</v>
      </c>
      <c r="K211" s="78">
        <v>61</v>
      </c>
      <c r="L211" s="76">
        <f t="shared" si="19"/>
        <v>3355</v>
      </c>
      <c r="M211" s="17" t="s">
        <v>265</v>
      </c>
      <c r="N211" s="20" t="s">
        <v>28</v>
      </c>
      <c r="O211" s="79"/>
    </row>
    <row r="212" spans="1:15" s="1" customFormat="1" ht="51.75" customHeight="1">
      <c r="A212" s="93">
        <v>328</v>
      </c>
      <c r="B212" s="72"/>
      <c r="C212" s="73">
        <v>19</v>
      </c>
      <c r="D212" s="74">
        <f t="shared" si="18"/>
        <v>37.48451053283767</v>
      </c>
      <c r="E212" s="18" t="s">
        <v>407</v>
      </c>
      <c r="F212" s="31" t="s">
        <v>405</v>
      </c>
      <c r="G212" s="33" t="s">
        <v>406</v>
      </c>
      <c r="H212" s="76">
        <v>80.7</v>
      </c>
      <c r="I212" s="77">
        <v>55</v>
      </c>
      <c r="J212" s="20" t="s">
        <v>382</v>
      </c>
      <c r="K212" s="78">
        <v>55</v>
      </c>
      <c r="L212" s="76">
        <f t="shared" si="19"/>
        <v>3025</v>
      </c>
      <c r="M212" s="17" t="s">
        <v>265</v>
      </c>
      <c r="N212" s="20"/>
      <c r="O212" s="79"/>
    </row>
    <row r="213" spans="1:15" s="1" customFormat="1" ht="51.75" customHeight="1">
      <c r="A213" s="93">
        <v>329</v>
      </c>
      <c r="B213" s="72"/>
      <c r="C213" s="73">
        <v>20</v>
      </c>
      <c r="D213" s="74">
        <f t="shared" si="18"/>
        <v>37.05263157894737</v>
      </c>
      <c r="E213" s="18" t="s">
        <v>419</v>
      </c>
      <c r="F213" s="31" t="s">
        <v>417</v>
      </c>
      <c r="G213" s="33" t="s">
        <v>418</v>
      </c>
      <c r="H213" s="76">
        <v>95</v>
      </c>
      <c r="I213" s="77">
        <v>55</v>
      </c>
      <c r="J213" s="20" t="s">
        <v>382</v>
      </c>
      <c r="K213" s="78">
        <v>64</v>
      </c>
      <c r="L213" s="76">
        <f t="shared" si="19"/>
        <v>3520</v>
      </c>
      <c r="M213" s="17" t="s">
        <v>265</v>
      </c>
      <c r="N213" s="20"/>
      <c r="O213" s="79"/>
    </row>
    <row r="214" spans="1:15" s="1" customFormat="1" ht="51.75" customHeight="1">
      <c r="A214" s="93">
        <v>330</v>
      </c>
      <c r="B214" s="72"/>
      <c r="C214" s="73">
        <v>21</v>
      </c>
      <c r="D214" s="74">
        <f t="shared" si="18"/>
        <v>36.86486486486486</v>
      </c>
      <c r="E214" s="18" t="s">
        <v>755</v>
      </c>
      <c r="F214" s="31" t="s">
        <v>756</v>
      </c>
      <c r="G214" s="33" t="s">
        <v>757</v>
      </c>
      <c r="H214" s="76">
        <v>92.5</v>
      </c>
      <c r="I214" s="77">
        <v>55</v>
      </c>
      <c r="J214" s="20" t="s">
        <v>749</v>
      </c>
      <c r="K214" s="78">
        <v>62</v>
      </c>
      <c r="L214" s="76">
        <f t="shared" si="19"/>
        <v>3410</v>
      </c>
      <c r="M214" s="17" t="s">
        <v>265</v>
      </c>
      <c r="N214" s="20" t="s">
        <v>758</v>
      </c>
      <c r="O214" s="79"/>
    </row>
    <row r="215" spans="1:15" s="1" customFormat="1" ht="51.75" customHeight="1">
      <c r="A215" s="93">
        <v>331</v>
      </c>
      <c r="B215" s="72"/>
      <c r="C215" s="73">
        <v>23</v>
      </c>
      <c r="D215" s="74">
        <f t="shared" si="18"/>
        <v>31.132075471698112</v>
      </c>
      <c r="E215" s="18" t="s">
        <v>504</v>
      </c>
      <c r="F215" s="31" t="s">
        <v>502</v>
      </c>
      <c r="G215" s="33" t="s">
        <v>503</v>
      </c>
      <c r="H215" s="76">
        <v>74.2</v>
      </c>
      <c r="I215" s="77">
        <v>55</v>
      </c>
      <c r="J215" s="20" t="s">
        <v>837</v>
      </c>
      <c r="K215" s="78">
        <v>42</v>
      </c>
      <c r="L215" s="76">
        <f t="shared" si="19"/>
        <v>2310</v>
      </c>
      <c r="M215" s="17" t="s">
        <v>260</v>
      </c>
      <c r="N215" s="20" t="s">
        <v>506</v>
      </c>
      <c r="O215" s="79"/>
    </row>
    <row r="216" spans="1:30" s="92" customFormat="1" ht="30" customHeight="1">
      <c r="A216" s="152" t="s">
        <v>321</v>
      </c>
      <c r="B216" s="153"/>
      <c r="C216" s="153"/>
      <c r="D216" s="153"/>
      <c r="E216" s="154"/>
      <c r="F216" s="234" t="s">
        <v>874</v>
      </c>
      <c r="G216" s="235"/>
      <c r="H216" s="235"/>
      <c r="I216" s="235"/>
      <c r="J216" s="235"/>
      <c r="K216" s="235"/>
      <c r="L216" s="235"/>
      <c r="M216" s="235"/>
      <c r="N216" s="236"/>
      <c r="Y216" s="36"/>
      <c r="Z216" s="36"/>
      <c r="AA216" s="36"/>
      <c r="AB216" s="36"/>
      <c r="AC216" s="36"/>
      <c r="AD216" s="36"/>
    </row>
    <row r="217" spans="1:16" s="1" customFormat="1" ht="42.75" customHeight="1">
      <c r="A217" s="64" t="s">
        <v>1</v>
      </c>
      <c r="B217" s="64" t="s">
        <v>323</v>
      </c>
      <c r="C217" s="64" t="s">
        <v>2</v>
      </c>
      <c r="D217" s="65" t="s">
        <v>324</v>
      </c>
      <c r="E217" s="64" t="s">
        <v>12</v>
      </c>
      <c r="F217" s="66" t="s">
        <v>0</v>
      </c>
      <c r="G217" s="67" t="s">
        <v>10</v>
      </c>
      <c r="H217" s="119" t="s">
        <v>8</v>
      </c>
      <c r="I217" s="67" t="s">
        <v>3</v>
      </c>
      <c r="J217" s="66" t="s">
        <v>96</v>
      </c>
      <c r="K217" s="68" t="s">
        <v>325</v>
      </c>
      <c r="L217" s="64" t="s">
        <v>4</v>
      </c>
      <c r="M217" s="69" t="s">
        <v>27</v>
      </c>
      <c r="N217" s="69" t="s">
        <v>326</v>
      </c>
      <c r="P217" s="88"/>
    </row>
    <row r="218" spans="1:16" s="1" customFormat="1" ht="51.75" customHeight="1">
      <c r="A218" s="93">
        <v>332</v>
      </c>
      <c r="B218" s="72"/>
      <c r="C218" s="73">
        <v>1</v>
      </c>
      <c r="D218" s="74">
        <f aca="true" t="shared" si="20" ref="D218:D235">SUM(L218/H218)</f>
        <v>64.81481481481481</v>
      </c>
      <c r="E218" s="18" t="s">
        <v>839</v>
      </c>
      <c r="F218" s="31" t="s">
        <v>875</v>
      </c>
      <c r="G218" s="33" t="s">
        <v>841</v>
      </c>
      <c r="H218" s="106">
        <v>81</v>
      </c>
      <c r="I218" s="77">
        <v>75</v>
      </c>
      <c r="J218" s="20" t="s">
        <v>870</v>
      </c>
      <c r="K218" s="78">
        <v>70</v>
      </c>
      <c r="L218" s="76">
        <f aca="true" t="shared" si="21" ref="L218:L235">SUM(K218*I218)</f>
        <v>5250</v>
      </c>
      <c r="M218" s="108" t="s">
        <v>267</v>
      </c>
      <c r="N218" s="20" t="s">
        <v>876</v>
      </c>
      <c r="O218" s="79"/>
      <c r="P218" s="88"/>
    </row>
    <row r="219" spans="1:32" s="1" customFormat="1" ht="51.75" customHeight="1">
      <c r="A219" s="93">
        <v>333</v>
      </c>
      <c r="B219" s="72"/>
      <c r="C219" s="73">
        <v>2</v>
      </c>
      <c r="D219" s="74">
        <f t="shared" si="20"/>
        <v>61.88423645320197</v>
      </c>
      <c r="E219" s="18" t="s">
        <v>877</v>
      </c>
      <c r="F219" s="31" t="s">
        <v>878</v>
      </c>
      <c r="G219" s="33" t="s">
        <v>879</v>
      </c>
      <c r="H219" s="106">
        <v>81.2</v>
      </c>
      <c r="I219" s="77">
        <v>75</v>
      </c>
      <c r="J219" s="20" t="s">
        <v>115</v>
      </c>
      <c r="K219" s="78">
        <v>67</v>
      </c>
      <c r="L219" s="76">
        <f t="shared" si="21"/>
        <v>5025</v>
      </c>
      <c r="M219" s="108" t="s">
        <v>329</v>
      </c>
      <c r="N219" s="20" t="s">
        <v>40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15" s="1" customFormat="1" ht="51.75" customHeight="1">
      <c r="A220" s="93">
        <v>334</v>
      </c>
      <c r="B220" s="72"/>
      <c r="C220" s="73">
        <v>3</v>
      </c>
      <c r="D220" s="74">
        <f t="shared" si="20"/>
        <v>56.201550387596896</v>
      </c>
      <c r="E220" s="18" t="s">
        <v>880</v>
      </c>
      <c r="F220" s="31" t="s">
        <v>881</v>
      </c>
      <c r="G220" s="33" t="s">
        <v>882</v>
      </c>
      <c r="H220" s="106">
        <v>77.4</v>
      </c>
      <c r="I220" s="77">
        <v>75</v>
      </c>
      <c r="J220" s="20" t="s">
        <v>883</v>
      </c>
      <c r="K220" s="78">
        <v>58</v>
      </c>
      <c r="L220" s="76">
        <f t="shared" si="21"/>
        <v>4350</v>
      </c>
      <c r="M220" s="108" t="s">
        <v>329</v>
      </c>
      <c r="N220" s="20" t="s">
        <v>884</v>
      </c>
      <c r="O220" s="79"/>
    </row>
    <row r="221" spans="1:15" s="1" customFormat="1" ht="51.75" customHeight="1">
      <c r="A221" s="93">
        <v>335</v>
      </c>
      <c r="B221" s="72"/>
      <c r="C221" s="73">
        <v>4</v>
      </c>
      <c r="D221" s="74">
        <f t="shared" si="20"/>
        <v>55.28846153846154</v>
      </c>
      <c r="E221" s="18" t="s">
        <v>761</v>
      </c>
      <c r="F221" s="31" t="s">
        <v>762</v>
      </c>
      <c r="G221" s="33" t="s">
        <v>763</v>
      </c>
      <c r="H221" s="106">
        <v>93.6</v>
      </c>
      <c r="I221" s="77">
        <v>75</v>
      </c>
      <c r="J221" s="20" t="s">
        <v>764</v>
      </c>
      <c r="K221" s="78">
        <v>69</v>
      </c>
      <c r="L221" s="76">
        <f t="shared" si="21"/>
        <v>5175</v>
      </c>
      <c r="M221" s="108" t="s">
        <v>329</v>
      </c>
      <c r="N221" s="20" t="s">
        <v>765</v>
      </c>
      <c r="O221" s="79"/>
    </row>
    <row r="222" spans="1:15" s="1" customFormat="1" ht="51.75" customHeight="1">
      <c r="A222" s="93">
        <v>336</v>
      </c>
      <c r="B222" s="72"/>
      <c r="C222" s="73">
        <v>5</v>
      </c>
      <c r="D222" s="74">
        <f t="shared" si="20"/>
        <v>52.55839822024471</v>
      </c>
      <c r="E222" s="18" t="s">
        <v>885</v>
      </c>
      <c r="F222" s="31" t="s">
        <v>886</v>
      </c>
      <c r="G222" s="16" t="s">
        <v>887</v>
      </c>
      <c r="H222" s="106">
        <v>89.9</v>
      </c>
      <c r="I222" s="77">
        <v>75</v>
      </c>
      <c r="J222" s="20" t="s">
        <v>415</v>
      </c>
      <c r="K222" s="78">
        <v>63</v>
      </c>
      <c r="L222" s="76">
        <f t="shared" si="21"/>
        <v>4725</v>
      </c>
      <c r="M222" s="102" t="s">
        <v>329</v>
      </c>
      <c r="N222" s="20" t="s">
        <v>888</v>
      </c>
      <c r="O222" s="79"/>
    </row>
    <row r="223" spans="1:15" s="1" customFormat="1" ht="51.75" customHeight="1">
      <c r="A223" s="93">
        <v>337</v>
      </c>
      <c r="B223" s="72"/>
      <c r="C223" s="73">
        <v>6</v>
      </c>
      <c r="D223" s="74">
        <f t="shared" si="20"/>
        <v>50.94654788418708</v>
      </c>
      <c r="E223" s="18" t="s">
        <v>889</v>
      </c>
      <c r="F223" s="31" t="s">
        <v>890</v>
      </c>
      <c r="G223" s="33" t="s">
        <v>891</v>
      </c>
      <c r="H223" s="106">
        <v>89.8</v>
      </c>
      <c r="I223" s="77">
        <v>75</v>
      </c>
      <c r="J223" s="20" t="s">
        <v>892</v>
      </c>
      <c r="K223" s="78">
        <v>61</v>
      </c>
      <c r="L223" s="76">
        <f t="shared" si="21"/>
        <v>4575</v>
      </c>
      <c r="M223" s="17" t="s">
        <v>271</v>
      </c>
      <c r="N223" s="20" t="s">
        <v>7</v>
      </c>
      <c r="O223" s="79"/>
    </row>
    <row r="224" spans="1:17" s="1" customFormat="1" ht="51.75" customHeight="1">
      <c r="A224" s="93">
        <v>338</v>
      </c>
      <c r="B224" s="72">
        <v>73</v>
      </c>
      <c r="C224" s="73">
        <v>7</v>
      </c>
      <c r="D224" s="74">
        <f t="shared" si="20"/>
        <v>48.42180774748924</v>
      </c>
      <c r="E224" s="19" t="s">
        <v>667</v>
      </c>
      <c r="F224" s="31" t="s">
        <v>668</v>
      </c>
      <c r="G224" s="16" t="s">
        <v>669</v>
      </c>
      <c r="H224" s="107">
        <v>69.7</v>
      </c>
      <c r="I224" s="77">
        <v>75</v>
      </c>
      <c r="J224" s="20" t="s">
        <v>33</v>
      </c>
      <c r="K224" s="78">
        <v>45</v>
      </c>
      <c r="L224" s="76">
        <f t="shared" si="21"/>
        <v>3375</v>
      </c>
      <c r="M224" s="17" t="s">
        <v>271</v>
      </c>
      <c r="N224" s="20"/>
      <c r="O224" s="79"/>
      <c r="P224" s="104"/>
      <c r="Q224" s="88"/>
    </row>
    <row r="225" spans="1:32" s="3" customFormat="1" ht="51" customHeight="1">
      <c r="A225" s="93">
        <v>339</v>
      </c>
      <c r="B225" s="72">
        <v>46</v>
      </c>
      <c r="C225" s="73">
        <v>8</v>
      </c>
      <c r="D225" s="74">
        <f>SUM(L225/H225)</f>
        <v>46.495956873315365</v>
      </c>
      <c r="E225" s="18" t="s">
        <v>37</v>
      </c>
      <c r="F225" s="31" t="s">
        <v>368</v>
      </c>
      <c r="G225" s="16" t="s">
        <v>369</v>
      </c>
      <c r="H225" s="106">
        <v>74.2</v>
      </c>
      <c r="I225" s="77">
        <v>75</v>
      </c>
      <c r="J225" s="20" t="s">
        <v>382</v>
      </c>
      <c r="K225" s="78">
        <v>46</v>
      </c>
      <c r="L225" s="76">
        <f>SUM(K225*I225)</f>
        <v>3450</v>
      </c>
      <c r="M225" s="17" t="s">
        <v>271</v>
      </c>
      <c r="N225" s="20" t="s">
        <v>38</v>
      </c>
      <c r="O225" s="79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15" s="1" customFormat="1" ht="51.75" customHeight="1">
      <c r="A226" s="93">
        <v>340</v>
      </c>
      <c r="B226" s="72"/>
      <c r="C226" s="73">
        <v>9</v>
      </c>
      <c r="D226" s="74">
        <f t="shared" si="20"/>
        <v>46.444954128440365</v>
      </c>
      <c r="E226" s="18" t="s">
        <v>893</v>
      </c>
      <c r="F226" s="31" t="s">
        <v>894</v>
      </c>
      <c r="G226" s="33" t="s">
        <v>895</v>
      </c>
      <c r="H226" s="106">
        <v>87.2</v>
      </c>
      <c r="I226" s="77">
        <v>75</v>
      </c>
      <c r="J226" s="20" t="s">
        <v>870</v>
      </c>
      <c r="K226" s="78">
        <v>54</v>
      </c>
      <c r="L226" s="76">
        <f t="shared" si="21"/>
        <v>4050</v>
      </c>
      <c r="M226" s="17" t="s">
        <v>271</v>
      </c>
      <c r="N226" s="20" t="s">
        <v>842</v>
      </c>
      <c r="O226" s="79"/>
    </row>
    <row r="227" spans="1:15" s="1" customFormat="1" ht="51.75" customHeight="1">
      <c r="A227" s="93">
        <v>341</v>
      </c>
      <c r="B227" s="71"/>
      <c r="C227" s="73">
        <v>10</v>
      </c>
      <c r="D227" s="74">
        <f t="shared" si="20"/>
        <v>43.18936877076412</v>
      </c>
      <c r="E227" s="18" t="s">
        <v>896</v>
      </c>
      <c r="F227" s="31" t="s">
        <v>897</v>
      </c>
      <c r="G227" s="33" t="s">
        <v>898</v>
      </c>
      <c r="H227" s="106">
        <v>90.3</v>
      </c>
      <c r="I227" s="77">
        <v>75</v>
      </c>
      <c r="J227" s="20" t="s">
        <v>116</v>
      </c>
      <c r="K227" s="78">
        <v>52</v>
      </c>
      <c r="L227" s="76">
        <f t="shared" si="21"/>
        <v>3900</v>
      </c>
      <c r="M227" s="17" t="s">
        <v>271</v>
      </c>
      <c r="N227" s="20" t="s">
        <v>899</v>
      </c>
      <c r="O227" s="79"/>
    </row>
    <row r="228" spans="1:32" s="3" customFormat="1" ht="51" customHeight="1">
      <c r="A228" s="93">
        <v>342</v>
      </c>
      <c r="B228" s="72"/>
      <c r="C228" s="73">
        <v>11</v>
      </c>
      <c r="D228" s="74">
        <f>SUM(L228/H228)</f>
        <v>42.88321167883212</v>
      </c>
      <c r="E228" s="18" t="s">
        <v>736</v>
      </c>
      <c r="F228" s="31" t="s">
        <v>737</v>
      </c>
      <c r="G228" s="16" t="s">
        <v>738</v>
      </c>
      <c r="H228" s="106">
        <v>82.2</v>
      </c>
      <c r="I228" s="77">
        <v>75</v>
      </c>
      <c r="J228" s="20" t="s">
        <v>739</v>
      </c>
      <c r="K228" s="78">
        <v>47</v>
      </c>
      <c r="L228" s="76">
        <f>SUM(K228*I228)</f>
        <v>3525</v>
      </c>
      <c r="M228" s="17" t="s">
        <v>271</v>
      </c>
      <c r="N228" s="20" t="s">
        <v>35</v>
      </c>
      <c r="O228" s="79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15" s="1" customFormat="1" ht="51.75" customHeight="1">
      <c r="A229" s="93">
        <v>343</v>
      </c>
      <c r="B229" s="72"/>
      <c r="C229" s="73">
        <v>12</v>
      </c>
      <c r="D229" s="74">
        <f t="shared" si="20"/>
        <v>39.8936170212766</v>
      </c>
      <c r="E229" s="18" t="s">
        <v>544</v>
      </c>
      <c r="F229" s="31" t="s">
        <v>542</v>
      </c>
      <c r="G229" s="33" t="s">
        <v>543</v>
      </c>
      <c r="H229" s="106">
        <v>94</v>
      </c>
      <c r="I229" s="77">
        <v>75</v>
      </c>
      <c r="J229" s="20" t="s">
        <v>415</v>
      </c>
      <c r="K229" s="78">
        <v>50</v>
      </c>
      <c r="L229" s="76">
        <f t="shared" si="21"/>
        <v>3750</v>
      </c>
      <c r="M229" s="17" t="s">
        <v>261</v>
      </c>
      <c r="N229" s="20" t="s">
        <v>545</v>
      </c>
      <c r="O229" s="79"/>
    </row>
    <row r="230" spans="1:15" s="1" customFormat="1" ht="51.75" customHeight="1">
      <c r="A230" s="93">
        <v>344</v>
      </c>
      <c r="B230" s="72"/>
      <c r="C230" s="73">
        <v>13</v>
      </c>
      <c r="D230" s="74">
        <f t="shared" si="20"/>
        <v>39.1383495145631</v>
      </c>
      <c r="E230" s="18" t="s">
        <v>900</v>
      </c>
      <c r="F230" s="31" t="s">
        <v>901</v>
      </c>
      <c r="G230" s="33" t="s">
        <v>902</v>
      </c>
      <c r="H230" s="106">
        <v>82.4</v>
      </c>
      <c r="I230" s="77">
        <v>75</v>
      </c>
      <c r="J230" s="20" t="s">
        <v>116</v>
      </c>
      <c r="K230" s="78">
        <v>43</v>
      </c>
      <c r="L230" s="76">
        <f t="shared" si="21"/>
        <v>3225</v>
      </c>
      <c r="M230" s="17" t="s">
        <v>261</v>
      </c>
      <c r="N230" s="20" t="s">
        <v>903</v>
      </c>
      <c r="O230" s="79"/>
    </row>
    <row r="231" spans="1:32" s="3" customFormat="1" ht="51" customHeight="1">
      <c r="A231" s="93">
        <v>345</v>
      </c>
      <c r="B231" s="72">
        <v>45</v>
      </c>
      <c r="C231" s="73">
        <v>14</v>
      </c>
      <c r="D231" s="74">
        <f>SUM(L231/H231)</f>
        <v>37.88860103626943</v>
      </c>
      <c r="E231" s="18" t="s">
        <v>376</v>
      </c>
      <c r="F231" s="31" t="s">
        <v>374</v>
      </c>
      <c r="G231" s="16" t="s">
        <v>375</v>
      </c>
      <c r="H231" s="106">
        <v>77.2</v>
      </c>
      <c r="I231" s="77">
        <v>75</v>
      </c>
      <c r="J231" s="20" t="s">
        <v>382</v>
      </c>
      <c r="K231" s="78">
        <v>39</v>
      </c>
      <c r="L231" s="76">
        <f>SUM(K231*I231)</f>
        <v>2925</v>
      </c>
      <c r="M231" s="17" t="s">
        <v>261</v>
      </c>
      <c r="N231" s="20" t="s">
        <v>378</v>
      </c>
      <c r="O231" s="79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s="3" customFormat="1" ht="51" customHeight="1">
      <c r="A232" s="93">
        <v>346</v>
      </c>
      <c r="B232" s="72"/>
      <c r="C232" s="73">
        <v>15</v>
      </c>
      <c r="D232" s="74">
        <f>SUM(L232/H232)</f>
        <v>30</v>
      </c>
      <c r="E232" s="18" t="s">
        <v>414</v>
      </c>
      <c r="F232" s="31" t="s">
        <v>412</v>
      </c>
      <c r="G232" s="16" t="s">
        <v>745</v>
      </c>
      <c r="H232" s="106">
        <v>92.5</v>
      </c>
      <c r="I232" s="77">
        <v>75</v>
      </c>
      <c r="J232" s="20" t="s">
        <v>415</v>
      </c>
      <c r="K232" s="78">
        <v>37</v>
      </c>
      <c r="L232" s="76">
        <f>SUM(K232*I232)</f>
        <v>2775</v>
      </c>
      <c r="M232" s="17" t="s">
        <v>265</v>
      </c>
      <c r="N232" s="20" t="s">
        <v>416</v>
      </c>
      <c r="O232" s="79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15" s="1" customFormat="1" ht="51.75" customHeight="1">
      <c r="A233" s="93">
        <v>347</v>
      </c>
      <c r="B233" s="72"/>
      <c r="C233" s="73">
        <v>16</v>
      </c>
      <c r="D233" s="74">
        <f>SUM(L233/H233)</f>
        <v>27.551020408163264</v>
      </c>
      <c r="E233" s="19" t="s">
        <v>673</v>
      </c>
      <c r="F233" s="31" t="s">
        <v>219</v>
      </c>
      <c r="G233" s="16" t="s">
        <v>213</v>
      </c>
      <c r="H233" s="107">
        <v>73.5</v>
      </c>
      <c r="I233" s="77">
        <v>75</v>
      </c>
      <c r="J233" s="20" t="s">
        <v>382</v>
      </c>
      <c r="K233" s="78">
        <v>27</v>
      </c>
      <c r="L233" s="76">
        <f>SUM(K233*I233)</f>
        <v>2025</v>
      </c>
      <c r="M233" s="17" t="s">
        <v>260</v>
      </c>
      <c r="N233" s="20" t="s">
        <v>308</v>
      </c>
      <c r="O233" s="79"/>
    </row>
    <row r="234" spans="1:32" s="3" customFormat="1" ht="51" customHeight="1">
      <c r="A234" s="93">
        <v>348</v>
      </c>
      <c r="B234" s="72"/>
      <c r="C234" s="73">
        <v>17</v>
      </c>
      <c r="D234" s="74">
        <f>SUM(L234/H234)</f>
        <v>27.11864406779661</v>
      </c>
      <c r="E234" s="18" t="s">
        <v>404</v>
      </c>
      <c r="F234" s="31" t="s">
        <v>402</v>
      </c>
      <c r="G234" s="16" t="s">
        <v>403</v>
      </c>
      <c r="H234" s="106">
        <v>88.5</v>
      </c>
      <c r="I234" s="77">
        <v>75</v>
      </c>
      <c r="J234" s="20" t="s">
        <v>382</v>
      </c>
      <c r="K234" s="78">
        <v>32</v>
      </c>
      <c r="L234" s="76">
        <f>SUM(K234*I234)</f>
        <v>2400</v>
      </c>
      <c r="M234" s="17" t="s">
        <v>260</v>
      </c>
      <c r="N234" s="20" t="s">
        <v>38</v>
      </c>
      <c r="O234" s="79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15" s="1" customFormat="1" ht="51.75" customHeight="1">
      <c r="A235" s="93">
        <v>349</v>
      </c>
      <c r="B235" s="72"/>
      <c r="C235" s="73">
        <v>18</v>
      </c>
      <c r="D235" s="74">
        <f t="shared" si="20"/>
        <v>27.010804321728692</v>
      </c>
      <c r="E235" s="18" t="s">
        <v>904</v>
      </c>
      <c r="F235" s="31" t="s">
        <v>905</v>
      </c>
      <c r="G235" s="33" t="s">
        <v>906</v>
      </c>
      <c r="H235" s="106">
        <v>83.3</v>
      </c>
      <c r="I235" s="77">
        <v>75</v>
      </c>
      <c r="J235" s="20" t="s">
        <v>907</v>
      </c>
      <c r="K235" s="78">
        <v>30</v>
      </c>
      <c r="L235" s="76">
        <f t="shared" si="21"/>
        <v>2250</v>
      </c>
      <c r="M235" s="17" t="s">
        <v>260</v>
      </c>
      <c r="N235" s="20" t="s">
        <v>908</v>
      </c>
      <c r="O235" s="79"/>
    </row>
    <row r="236" spans="1:15" s="1" customFormat="1" ht="51.75" customHeight="1">
      <c r="A236" s="93">
        <v>350</v>
      </c>
      <c r="B236" s="72">
        <v>24</v>
      </c>
      <c r="C236" s="73">
        <v>20</v>
      </c>
      <c r="D236" s="74">
        <f>SUM(L236/H236)</f>
        <v>23.234200743494423</v>
      </c>
      <c r="E236" s="19" t="s">
        <v>303</v>
      </c>
      <c r="F236" s="31" t="s">
        <v>224</v>
      </c>
      <c r="G236" s="16" t="s">
        <v>709</v>
      </c>
      <c r="H236" s="106">
        <v>80.7</v>
      </c>
      <c r="I236" s="77">
        <v>75</v>
      </c>
      <c r="J236" s="20" t="s">
        <v>116</v>
      </c>
      <c r="K236" s="78">
        <v>25</v>
      </c>
      <c r="L236" s="76">
        <f>SUM(K236*I236)</f>
        <v>1875</v>
      </c>
      <c r="M236" s="17" t="s">
        <v>260</v>
      </c>
      <c r="N236" s="20" t="s">
        <v>117</v>
      </c>
      <c r="O236" s="79"/>
    </row>
    <row r="237" spans="1:30" s="92" customFormat="1" ht="30" customHeight="1">
      <c r="A237" s="152" t="s">
        <v>321</v>
      </c>
      <c r="B237" s="153"/>
      <c r="C237" s="153"/>
      <c r="D237" s="153"/>
      <c r="E237" s="154"/>
      <c r="F237" s="226" t="s">
        <v>909</v>
      </c>
      <c r="G237" s="227"/>
      <c r="H237" s="227"/>
      <c r="I237" s="227"/>
      <c r="J237" s="227"/>
      <c r="K237" s="227"/>
      <c r="L237" s="227"/>
      <c r="M237" s="227"/>
      <c r="N237" s="228"/>
      <c r="Y237" s="36"/>
      <c r="Z237" s="36"/>
      <c r="AA237" s="36"/>
      <c r="AB237" s="36"/>
      <c r="AC237" s="36"/>
      <c r="AD237" s="36"/>
    </row>
    <row r="238" spans="1:16" s="1" customFormat="1" ht="42.75" customHeight="1">
      <c r="A238" s="64" t="s">
        <v>1</v>
      </c>
      <c r="B238" s="64" t="s">
        <v>323</v>
      </c>
      <c r="C238" s="64" t="s">
        <v>2</v>
      </c>
      <c r="D238" s="65" t="s">
        <v>324</v>
      </c>
      <c r="E238" s="64" t="s">
        <v>12</v>
      </c>
      <c r="F238" s="66" t="s">
        <v>0</v>
      </c>
      <c r="G238" s="67" t="s">
        <v>10</v>
      </c>
      <c r="H238" s="67" t="s">
        <v>8</v>
      </c>
      <c r="I238" s="67" t="s">
        <v>3</v>
      </c>
      <c r="J238" s="66" t="s">
        <v>96</v>
      </c>
      <c r="K238" s="68" t="s">
        <v>325</v>
      </c>
      <c r="L238" s="64" t="s">
        <v>4</v>
      </c>
      <c r="M238" s="69" t="s">
        <v>27</v>
      </c>
      <c r="N238" s="69" t="s">
        <v>326</v>
      </c>
      <c r="P238" s="88"/>
    </row>
    <row r="239" spans="1:15" s="1" customFormat="1" ht="51.75" customHeight="1">
      <c r="A239" s="93">
        <v>351</v>
      </c>
      <c r="B239" s="72"/>
      <c r="C239" s="73">
        <v>1</v>
      </c>
      <c r="D239" s="74">
        <f aca="true" t="shared" si="22" ref="D239:D249">SUM(L239/H239)</f>
        <v>64.69408224674022</v>
      </c>
      <c r="E239" s="18" t="s">
        <v>910</v>
      </c>
      <c r="F239" s="31" t="s">
        <v>911</v>
      </c>
      <c r="G239" s="33" t="s">
        <v>912</v>
      </c>
      <c r="H239" s="76">
        <v>99.7</v>
      </c>
      <c r="I239" s="77">
        <v>75</v>
      </c>
      <c r="J239" s="20" t="s">
        <v>913</v>
      </c>
      <c r="K239" s="78">
        <v>86</v>
      </c>
      <c r="L239" s="76">
        <f aca="true" t="shared" si="23" ref="L239:L249">SUM(K239*I239)</f>
        <v>6450</v>
      </c>
      <c r="M239" s="108" t="s">
        <v>267</v>
      </c>
      <c r="N239" s="20" t="s">
        <v>914</v>
      </c>
      <c r="O239" s="79"/>
    </row>
    <row r="240" spans="1:16" s="1" customFormat="1" ht="51.75" customHeight="1">
      <c r="A240" s="93">
        <v>352</v>
      </c>
      <c r="B240" s="72"/>
      <c r="C240" s="73">
        <v>2</v>
      </c>
      <c r="D240" s="74">
        <f t="shared" si="22"/>
        <v>57.572614107883815</v>
      </c>
      <c r="E240" s="19" t="s">
        <v>39</v>
      </c>
      <c r="F240" s="31" t="s">
        <v>410</v>
      </c>
      <c r="G240" s="16" t="s">
        <v>411</v>
      </c>
      <c r="H240" s="76">
        <v>96.4</v>
      </c>
      <c r="I240" s="77">
        <v>75</v>
      </c>
      <c r="J240" s="20" t="s">
        <v>115</v>
      </c>
      <c r="K240" s="78">
        <v>74</v>
      </c>
      <c r="L240" s="76">
        <f t="shared" si="23"/>
        <v>5550</v>
      </c>
      <c r="M240" s="108" t="s">
        <v>329</v>
      </c>
      <c r="N240" s="20" t="s">
        <v>40</v>
      </c>
      <c r="O240" s="79"/>
      <c r="P240" s="105"/>
    </row>
    <row r="241" spans="1:15" s="1" customFormat="1" ht="51.75" customHeight="1">
      <c r="A241" s="93">
        <v>353</v>
      </c>
      <c r="B241" s="72"/>
      <c r="C241" s="73">
        <v>4</v>
      </c>
      <c r="D241" s="74">
        <f>SUM(L241/H241)</f>
        <v>55.28846153846154</v>
      </c>
      <c r="E241" s="18" t="s">
        <v>761</v>
      </c>
      <c r="F241" s="31" t="s">
        <v>762</v>
      </c>
      <c r="G241" s="33" t="s">
        <v>763</v>
      </c>
      <c r="H241" s="76">
        <v>93.6</v>
      </c>
      <c r="I241" s="77">
        <v>75</v>
      </c>
      <c r="J241" s="20" t="s">
        <v>764</v>
      </c>
      <c r="K241" s="78">
        <v>69</v>
      </c>
      <c r="L241" s="76">
        <f>SUM(K241*I241)</f>
        <v>5175</v>
      </c>
      <c r="M241" s="17" t="s">
        <v>329</v>
      </c>
      <c r="N241" s="20" t="s">
        <v>765</v>
      </c>
      <c r="O241" s="79"/>
    </row>
    <row r="242" spans="1:15" s="1" customFormat="1" ht="51.75" customHeight="1">
      <c r="A242" s="93">
        <v>354</v>
      </c>
      <c r="B242" s="72"/>
      <c r="C242" s="73">
        <v>4</v>
      </c>
      <c r="D242" s="74">
        <f t="shared" si="22"/>
        <v>47.51847940865892</v>
      </c>
      <c r="E242" s="18" t="s">
        <v>915</v>
      </c>
      <c r="F242" s="31" t="s">
        <v>916</v>
      </c>
      <c r="G242" s="33" t="s">
        <v>917</v>
      </c>
      <c r="H242" s="76">
        <v>94.7</v>
      </c>
      <c r="I242" s="77">
        <v>75</v>
      </c>
      <c r="J242" s="20" t="s">
        <v>918</v>
      </c>
      <c r="K242" s="78">
        <v>60</v>
      </c>
      <c r="L242" s="76">
        <f t="shared" si="23"/>
        <v>4500</v>
      </c>
      <c r="M242" s="17" t="s">
        <v>271</v>
      </c>
      <c r="N242" s="20" t="s">
        <v>919</v>
      </c>
      <c r="O242" s="79"/>
    </row>
    <row r="243" spans="1:32" s="3" customFormat="1" ht="51" customHeight="1">
      <c r="A243" s="93">
        <v>355</v>
      </c>
      <c r="B243" s="72">
        <v>46</v>
      </c>
      <c r="C243" s="73">
        <v>5</v>
      </c>
      <c r="D243" s="74">
        <f>SUM(L243/H243)</f>
        <v>46.495956873315365</v>
      </c>
      <c r="E243" s="18" t="s">
        <v>37</v>
      </c>
      <c r="F243" s="31" t="s">
        <v>368</v>
      </c>
      <c r="G243" s="16" t="s">
        <v>369</v>
      </c>
      <c r="H243" s="76">
        <v>74.2</v>
      </c>
      <c r="I243" s="77">
        <v>75</v>
      </c>
      <c r="J243" s="20" t="s">
        <v>382</v>
      </c>
      <c r="K243" s="78">
        <v>46</v>
      </c>
      <c r="L243" s="76">
        <f>SUM(K243*I243)</f>
        <v>3450</v>
      </c>
      <c r="M243" s="17" t="s">
        <v>271</v>
      </c>
      <c r="N243" s="20" t="s">
        <v>38</v>
      </c>
      <c r="O243" s="79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15" s="1" customFormat="1" ht="51.75" customHeight="1">
      <c r="A244" s="93">
        <v>356</v>
      </c>
      <c r="B244" s="72"/>
      <c r="C244" s="73">
        <v>6</v>
      </c>
      <c r="D244" s="74">
        <f>SUM(L244/H244)</f>
        <v>46.444954128440365</v>
      </c>
      <c r="E244" s="18" t="s">
        <v>893</v>
      </c>
      <c r="F244" s="31" t="s">
        <v>894</v>
      </c>
      <c r="G244" s="33" t="s">
        <v>895</v>
      </c>
      <c r="H244" s="76">
        <v>87.2</v>
      </c>
      <c r="I244" s="77">
        <v>75</v>
      </c>
      <c r="J244" s="20" t="s">
        <v>870</v>
      </c>
      <c r="K244" s="78">
        <v>54</v>
      </c>
      <c r="L244" s="76">
        <f>SUM(K244*I244)</f>
        <v>4050</v>
      </c>
      <c r="M244" s="17" t="s">
        <v>271</v>
      </c>
      <c r="N244" s="20" t="s">
        <v>842</v>
      </c>
      <c r="O244" s="79"/>
    </row>
    <row r="245" spans="1:15" s="1" customFormat="1" ht="51.75" customHeight="1">
      <c r="A245" s="93">
        <v>357</v>
      </c>
      <c r="B245" s="71"/>
      <c r="C245" s="73">
        <v>7</v>
      </c>
      <c r="D245" s="74">
        <f t="shared" si="22"/>
        <v>43.18936877076412</v>
      </c>
      <c r="E245" s="18" t="s">
        <v>896</v>
      </c>
      <c r="F245" s="31" t="s">
        <v>897</v>
      </c>
      <c r="G245" s="33" t="s">
        <v>898</v>
      </c>
      <c r="H245" s="76">
        <v>90.3</v>
      </c>
      <c r="I245" s="77">
        <v>75</v>
      </c>
      <c r="J245" s="20" t="s">
        <v>116</v>
      </c>
      <c r="K245" s="78">
        <v>52</v>
      </c>
      <c r="L245" s="76">
        <f t="shared" si="23"/>
        <v>3900</v>
      </c>
      <c r="M245" s="17" t="s">
        <v>271</v>
      </c>
      <c r="N245" s="20" t="s">
        <v>899</v>
      </c>
      <c r="O245" s="79"/>
    </row>
    <row r="246" spans="1:32" s="3" customFormat="1" ht="51" customHeight="1">
      <c r="A246" s="93">
        <v>358</v>
      </c>
      <c r="B246" s="72"/>
      <c r="C246" s="73">
        <v>8</v>
      </c>
      <c r="D246" s="74">
        <f>SUM(L246/H246)</f>
        <v>42.88321167883212</v>
      </c>
      <c r="E246" s="18" t="s">
        <v>736</v>
      </c>
      <c r="F246" s="31" t="s">
        <v>737</v>
      </c>
      <c r="G246" s="16" t="s">
        <v>738</v>
      </c>
      <c r="H246" s="76">
        <v>82.2</v>
      </c>
      <c r="I246" s="77">
        <v>75</v>
      </c>
      <c r="J246" s="20" t="s">
        <v>739</v>
      </c>
      <c r="K246" s="78">
        <v>47</v>
      </c>
      <c r="L246" s="76">
        <f>SUM(K246*I246)</f>
        <v>3525</v>
      </c>
      <c r="M246" s="17" t="s">
        <v>271</v>
      </c>
      <c r="N246" s="20"/>
      <c r="O246" s="79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15" s="1" customFormat="1" ht="51.75" customHeight="1">
      <c r="A247" s="93">
        <v>359</v>
      </c>
      <c r="B247" s="72"/>
      <c r="C247" s="73">
        <v>9</v>
      </c>
      <c r="D247" s="74">
        <f>SUM(L247/H247)</f>
        <v>42.52199413489736</v>
      </c>
      <c r="E247" s="18" t="s">
        <v>433</v>
      </c>
      <c r="F247" s="31" t="s">
        <v>771</v>
      </c>
      <c r="G247" s="33" t="s">
        <v>432</v>
      </c>
      <c r="H247" s="76">
        <v>102.3</v>
      </c>
      <c r="I247" s="77">
        <v>75</v>
      </c>
      <c r="J247" s="20" t="s">
        <v>382</v>
      </c>
      <c r="K247" s="78">
        <v>58</v>
      </c>
      <c r="L247" s="76">
        <f>SUM(K247*I247)</f>
        <v>4350</v>
      </c>
      <c r="M247" s="17" t="s">
        <v>271</v>
      </c>
      <c r="N247" s="20" t="s">
        <v>35</v>
      </c>
      <c r="O247" s="79"/>
    </row>
    <row r="248" spans="1:32" s="3" customFormat="1" ht="51" customHeight="1">
      <c r="A248" s="93">
        <v>360</v>
      </c>
      <c r="B248" s="72">
        <v>45</v>
      </c>
      <c r="C248" s="73">
        <v>10</v>
      </c>
      <c r="D248" s="74">
        <f>SUM(L248/H248)</f>
        <v>37.88860103626943</v>
      </c>
      <c r="E248" s="18" t="s">
        <v>376</v>
      </c>
      <c r="F248" s="31" t="s">
        <v>374</v>
      </c>
      <c r="G248" s="16" t="s">
        <v>375</v>
      </c>
      <c r="H248" s="76">
        <v>77.2</v>
      </c>
      <c r="I248" s="77">
        <v>75</v>
      </c>
      <c r="J248" s="20" t="s">
        <v>382</v>
      </c>
      <c r="K248" s="78">
        <v>39</v>
      </c>
      <c r="L248" s="76">
        <f>SUM(K248*I248)</f>
        <v>2925</v>
      </c>
      <c r="M248" s="17" t="s">
        <v>261</v>
      </c>
      <c r="N248" s="20" t="s">
        <v>378</v>
      </c>
      <c r="O248" s="79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15" s="1" customFormat="1" ht="51.75" customHeight="1">
      <c r="A249" s="93">
        <v>361</v>
      </c>
      <c r="B249" s="72"/>
      <c r="C249" s="73">
        <v>11</v>
      </c>
      <c r="D249" s="74">
        <f t="shared" si="22"/>
        <v>36.84971098265896</v>
      </c>
      <c r="E249" s="18" t="s">
        <v>920</v>
      </c>
      <c r="F249" s="31" t="s">
        <v>921</v>
      </c>
      <c r="G249" s="33" t="s">
        <v>922</v>
      </c>
      <c r="H249" s="76">
        <v>103.8</v>
      </c>
      <c r="I249" s="77">
        <v>75</v>
      </c>
      <c r="J249" s="20" t="s">
        <v>923</v>
      </c>
      <c r="K249" s="78">
        <v>51</v>
      </c>
      <c r="L249" s="76">
        <f t="shared" si="23"/>
        <v>3825</v>
      </c>
      <c r="M249" s="17" t="s">
        <v>261</v>
      </c>
      <c r="N249" s="20" t="s">
        <v>474</v>
      </c>
      <c r="O249" s="79"/>
    </row>
    <row r="250" spans="1:32" s="3" customFormat="1" ht="51" customHeight="1">
      <c r="A250" s="93">
        <v>362</v>
      </c>
      <c r="B250" s="72"/>
      <c r="C250" s="73">
        <v>12</v>
      </c>
      <c r="D250" s="74">
        <f>SUM(L250/H250)</f>
        <v>30</v>
      </c>
      <c r="E250" s="18" t="s">
        <v>414</v>
      </c>
      <c r="F250" s="31" t="s">
        <v>412</v>
      </c>
      <c r="G250" s="16" t="s">
        <v>745</v>
      </c>
      <c r="H250" s="76">
        <v>92.5</v>
      </c>
      <c r="I250" s="77">
        <v>75</v>
      </c>
      <c r="J250" s="20" t="s">
        <v>415</v>
      </c>
      <c r="K250" s="78">
        <v>37</v>
      </c>
      <c r="L250" s="76">
        <f>SUM(K250*I250)</f>
        <v>2775</v>
      </c>
      <c r="M250" s="17" t="s">
        <v>265</v>
      </c>
      <c r="N250" s="20" t="s">
        <v>416</v>
      </c>
      <c r="O250" s="79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s="3" customFormat="1" ht="51" customHeight="1">
      <c r="A251" s="93">
        <v>363</v>
      </c>
      <c r="B251" s="72"/>
      <c r="C251" s="73">
        <v>13</v>
      </c>
      <c r="D251" s="74">
        <f>SUM(L251/H251)</f>
        <v>27.11864406779661</v>
      </c>
      <c r="E251" s="18" t="s">
        <v>404</v>
      </c>
      <c r="F251" s="31" t="s">
        <v>402</v>
      </c>
      <c r="G251" s="16" t="s">
        <v>403</v>
      </c>
      <c r="H251" s="76">
        <v>88.5</v>
      </c>
      <c r="I251" s="77">
        <v>75</v>
      </c>
      <c r="J251" s="20" t="s">
        <v>382</v>
      </c>
      <c r="K251" s="78">
        <v>32</v>
      </c>
      <c r="L251" s="76">
        <f>SUM(K251*I251)</f>
        <v>2400</v>
      </c>
      <c r="M251" s="17" t="s">
        <v>260</v>
      </c>
      <c r="N251" s="20" t="s">
        <v>38</v>
      </c>
      <c r="O251" s="79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0" s="92" customFormat="1" ht="30" customHeight="1">
      <c r="A252" s="152" t="s">
        <v>321</v>
      </c>
      <c r="B252" s="153"/>
      <c r="C252" s="153"/>
      <c r="D252" s="153"/>
      <c r="E252" s="154"/>
      <c r="F252" s="234" t="s">
        <v>924</v>
      </c>
      <c r="G252" s="235"/>
      <c r="H252" s="235"/>
      <c r="I252" s="235"/>
      <c r="J252" s="235"/>
      <c r="K252" s="235"/>
      <c r="L252" s="235"/>
      <c r="M252" s="235"/>
      <c r="N252" s="236"/>
      <c r="Y252" s="36"/>
      <c r="Z252" s="36"/>
      <c r="AA252" s="36"/>
      <c r="AB252" s="36"/>
      <c r="AC252" s="36"/>
      <c r="AD252" s="36"/>
    </row>
    <row r="253" spans="1:16" s="1" customFormat="1" ht="42.75" customHeight="1">
      <c r="A253" s="64" t="s">
        <v>1</v>
      </c>
      <c r="B253" s="64" t="s">
        <v>323</v>
      </c>
      <c r="C253" s="64" t="s">
        <v>2</v>
      </c>
      <c r="D253" s="65" t="s">
        <v>324</v>
      </c>
      <c r="E253" s="64" t="s">
        <v>12</v>
      </c>
      <c r="F253" s="66" t="s">
        <v>0</v>
      </c>
      <c r="G253" s="67" t="s">
        <v>10</v>
      </c>
      <c r="H253" s="119" t="s">
        <v>8</v>
      </c>
      <c r="I253" s="67" t="s">
        <v>3</v>
      </c>
      <c r="J253" s="66" t="s">
        <v>96</v>
      </c>
      <c r="K253" s="68" t="s">
        <v>325</v>
      </c>
      <c r="L253" s="64" t="s">
        <v>4</v>
      </c>
      <c r="M253" s="69" t="s">
        <v>27</v>
      </c>
      <c r="N253" s="69" t="s">
        <v>326</v>
      </c>
      <c r="P253" s="88"/>
    </row>
    <row r="254" spans="1:32" s="1" customFormat="1" ht="51.75" customHeight="1">
      <c r="A254" s="93">
        <v>364</v>
      </c>
      <c r="B254" s="96"/>
      <c r="C254" s="73">
        <v>1</v>
      </c>
      <c r="D254" s="74">
        <f>SUM(L254/H254)</f>
        <v>45.79207920792079</v>
      </c>
      <c r="E254" s="18" t="s">
        <v>925</v>
      </c>
      <c r="F254" s="31" t="s">
        <v>926</v>
      </c>
      <c r="G254" s="33" t="s">
        <v>927</v>
      </c>
      <c r="H254" s="107">
        <v>80.8</v>
      </c>
      <c r="I254" s="77">
        <v>100</v>
      </c>
      <c r="J254" s="20" t="s">
        <v>783</v>
      </c>
      <c r="K254" s="78">
        <v>37</v>
      </c>
      <c r="L254" s="76">
        <f>SUM(K254*I254)</f>
        <v>3700</v>
      </c>
      <c r="M254" s="108" t="s">
        <v>329</v>
      </c>
      <c r="N254" s="20" t="s">
        <v>928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s="1" customFormat="1" ht="51.75" customHeight="1">
      <c r="A255" s="93">
        <v>365</v>
      </c>
      <c r="B255" s="96"/>
      <c r="C255" s="73">
        <v>2</v>
      </c>
      <c r="D255" s="74">
        <f>SUM(L255/H255)</f>
        <v>45.64755838641189</v>
      </c>
      <c r="E255" s="18" t="s">
        <v>929</v>
      </c>
      <c r="F255" s="31" t="s">
        <v>930</v>
      </c>
      <c r="G255" s="33" t="s">
        <v>931</v>
      </c>
      <c r="H255" s="106">
        <v>94.2</v>
      </c>
      <c r="I255" s="77">
        <v>100</v>
      </c>
      <c r="J255" s="20" t="s">
        <v>33</v>
      </c>
      <c r="K255" s="78">
        <v>43</v>
      </c>
      <c r="L255" s="76">
        <f>SUM(K255*I255)</f>
        <v>4300</v>
      </c>
      <c r="M255" s="108" t="s">
        <v>329</v>
      </c>
      <c r="N255" s="20" t="s">
        <v>28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15" s="1" customFormat="1" ht="51.75" customHeight="1">
      <c r="A256" s="93">
        <v>366</v>
      </c>
      <c r="B256" s="96"/>
      <c r="C256" s="73">
        <v>3</v>
      </c>
      <c r="D256" s="74">
        <f>SUM(L256/H256)</f>
        <v>45.21963824289406</v>
      </c>
      <c r="E256" s="18" t="s">
        <v>932</v>
      </c>
      <c r="F256" s="31" t="s">
        <v>933</v>
      </c>
      <c r="G256" s="33" t="s">
        <v>934</v>
      </c>
      <c r="H256" s="106">
        <v>77.4</v>
      </c>
      <c r="I256" s="77">
        <v>100</v>
      </c>
      <c r="J256" s="20" t="s">
        <v>690</v>
      </c>
      <c r="K256" s="78">
        <v>35</v>
      </c>
      <c r="L256" s="76">
        <f>SUM(K256*I256)</f>
        <v>3500</v>
      </c>
      <c r="M256" s="108" t="s">
        <v>329</v>
      </c>
      <c r="N256" s="20" t="s">
        <v>935</v>
      </c>
      <c r="O256" s="79"/>
    </row>
    <row r="257" spans="1:32" s="1" customFormat="1" ht="51.75" customHeight="1">
      <c r="A257" s="93">
        <v>367</v>
      </c>
      <c r="B257" s="96"/>
      <c r="C257" s="73">
        <v>4</v>
      </c>
      <c r="D257" s="74">
        <f>SUM(L257/H257)</f>
        <v>27.837259100642395</v>
      </c>
      <c r="E257" s="18" t="s">
        <v>761</v>
      </c>
      <c r="F257" s="31" t="s">
        <v>762</v>
      </c>
      <c r="G257" s="33" t="s">
        <v>763</v>
      </c>
      <c r="H257" s="106">
        <v>93.4</v>
      </c>
      <c r="I257" s="77">
        <v>100</v>
      </c>
      <c r="J257" s="20" t="s">
        <v>764</v>
      </c>
      <c r="K257" s="142">
        <v>26</v>
      </c>
      <c r="L257" s="76">
        <f>SUM(K257*I257)</f>
        <v>2600</v>
      </c>
      <c r="M257" s="17" t="s">
        <v>999</v>
      </c>
      <c r="N257" s="20" t="s">
        <v>765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0" s="92" customFormat="1" ht="30" customHeight="1">
      <c r="A258" s="152" t="s">
        <v>321</v>
      </c>
      <c r="B258" s="153"/>
      <c r="C258" s="153"/>
      <c r="D258" s="153"/>
      <c r="E258" s="154"/>
      <c r="F258" s="226" t="s">
        <v>936</v>
      </c>
      <c r="G258" s="227"/>
      <c r="H258" s="227"/>
      <c r="I258" s="227"/>
      <c r="J258" s="227"/>
      <c r="K258" s="227"/>
      <c r="L258" s="227"/>
      <c r="M258" s="227"/>
      <c r="N258" s="228"/>
      <c r="Y258" s="36"/>
      <c r="Z258" s="36"/>
      <c r="AA258" s="36"/>
      <c r="AB258" s="36"/>
      <c r="AC258" s="36"/>
      <c r="AD258" s="36"/>
    </row>
    <row r="259" spans="1:16" s="1" customFormat="1" ht="42.75" customHeight="1">
      <c r="A259" s="64" t="s">
        <v>1</v>
      </c>
      <c r="B259" s="64" t="s">
        <v>323</v>
      </c>
      <c r="C259" s="64" t="s">
        <v>2</v>
      </c>
      <c r="D259" s="65" t="s">
        <v>324</v>
      </c>
      <c r="E259" s="64" t="s">
        <v>12</v>
      </c>
      <c r="F259" s="66" t="s">
        <v>0</v>
      </c>
      <c r="G259" s="67" t="s">
        <v>10</v>
      </c>
      <c r="H259" s="67" t="s">
        <v>8</v>
      </c>
      <c r="I259" s="67" t="s">
        <v>3</v>
      </c>
      <c r="J259" s="66" t="s">
        <v>96</v>
      </c>
      <c r="K259" s="68" t="s">
        <v>325</v>
      </c>
      <c r="L259" s="64" t="s">
        <v>4</v>
      </c>
      <c r="M259" s="69" t="s">
        <v>27</v>
      </c>
      <c r="N259" s="69" t="s">
        <v>326</v>
      </c>
      <c r="P259" s="88"/>
    </row>
    <row r="260" spans="1:19" s="1" customFormat="1" ht="51.75" customHeight="1">
      <c r="A260" s="93">
        <v>368</v>
      </c>
      <c r="B260" s="96"/>
      <c r="C260" s="73">
        <v>1</v>
      </c>
      <c r="D260" s="74">
        <f>SUM(L260/H260)</f>
        <v>29.602220166512488</v>
      </c>
      <c r="E260" s="18" t="s">
        <v>937</v>
      </c>
      <c r="F260" s="31" t="s">
        <v>938</v>
      </c>
      <c r="G260" s="33" t="s">
        <v>939</v>
      </c>
      <c r="H260" s="76">
        <v>108.1</v>
      </c>
      <c r="I260" s="77">
        <v>100</v>
      </c>
      <c r="J260" s="20" t="s">
        <v>382</v>
      </c>
      <c r="K260" s="78">
        <v>32</v>
      </c>
      <c r="L260" s="76">
        <f>SUM(K260*I260)</f>
        <v>3200</v>
      </c>
      <c r="M260" s="17" t="s">
        <v>265</v>
      </c>
      <c r="N260" s="20" t="s">
        <v>940</v>
      </c>
      <c r="O260" s="3"/>
      <c r="P260" s="88"/>
      <c r="Q260" s="3"/>
      <c r="R260" s="3"/>
      <c r="S260" s="3"/>
    </row>
    <row r="261" spans="1:19" s="1" customFormat="1" ht="51.75" customHeight="1">
      <c r="A261" s="93">
        <v>369</v>
      </c>
      <c r="B261" s="96"/>
      <c r="C261" s="73">
        <v>2</v>
      </c>
      <c r="D261" s="74">
        <f>SUM(L261/H261)</f>
        <v>26.395939086294415</v>
      </c>
      <c r="E261" s="18" t="s">
        <v>540</v>
      </c>
      <c r="F261" s="31" t="s">
        <v>538</v>
      </c>
      <c r="G261" s="33" t="s">
        <v>539</v>
      </c>
      <c r="H261" s="76">
        <v>98.5</v>
      </c>
      <c r="I261" s="77">
        <v>100</v>
      </c>
      <c r="J261" s="20" t="s">
        <v>382</v>
      </c>
      <c r="K261" s="78">
        <v>26</v>
      </c>
      <c r="L261" s="76">
        <f>SUM(K261*I261)</f>
        <v>2600</v>
      </c>
      <c r="M261" s="17" t="s">
        <v>265</v>
      </c>
      <c r="N261" s="20" t="s">
        <v>35</v>
      </c>
      <c r="O261" s="3"/>
      <c r="P261" s="88"/>
      <c r="Q261" s="3"/>
      <c r="R261" s="3"/>
      <c r="S261" s="3"/>
    </row>
    <row r="262" spans="1:19" s="1" customFormat="1" ht="51.75" customHeight="1">
      <c r="A262" s="93">
        <v>370</v>
      </c>
      <c r="B262" s="96"/>
      <c r="C262" s="73">
        <v>3</v>
      </c>
      <c r="D262" s="74">
        <f>SUM(L262/H262)</f>
        <v>26</v>
      </c>
      <c r="E262" s="18" t="s">
        <v>864</v>
      </c>
      <c r="F262" s="31" t="s">
        <v>865</v>
      </c>
      <c r="G262" s="33" t="s">
        <v>866</v>
      </c>
      <c r="H262" s="76">
        <v>100</v>
      </c>
      <c r="I262" s="77">
        <v>100</v>
      </c>
      <c r="J262" s="20" t="s">
        <v>382</v>
      </c>
      <c r="K262" s="78">
        <v>26</v>
      </c>
      <c r="L262" s="76">
        <f>SUM(K262*I262)</f>
        <v>2600</v>
      </c>
      <c r="M262" s="17" t="s">
        <v>265</v>
      </c>
      <c r="N262" s="20" t="s">
        <v>35</v>
      </c>
      <c r="O262" s="3"/>
      <c r="P262" s="88"/>
      <c r="Q262" s="3"/>
      <c r="R262" s="3"/>
      <c r="S262" s="3"/>
    </row>
    <row r="263" spans="1:19" s="1" customFormat="1" ht="51.75" customHeight="1">
      <c r="A263" s="93">
        <v>371</v>
      </c>
      <c r="B263" s="96"/>
      <c r="C263" s="73">
        <v>4</v>
      </c>
      <c r="D263" s="74">
        <f>SUM(L263/H263)</f>
        <v>23.668639053254438</v>
      </c>
      <c r="E263" s="18" t="s">
        <v>32</v>
      </c>
      <c r="F263" s="31" t="s">
        <v>439</v>
      </c>
      <c r="G263" s="33" t="s">
        <v>440</v>
      </c>
      <c r="H263" s="76">
        <v>101.4</v>
      </c>
      <c r="I263" s="77">
        <v>100</v>
      </c>
      <c r="J263" s="20" t="s">
        <v>382</v>
      </c>
      <c r="K263" s="78">
        <v>24</v>
      </c>
      <c r="L263" s="76">
        <f>SUM(K263*I263)</f>
        <v>2400</v>
      </c>
      <c r="M263" s="17" t="s">
        <v>260</v>
      </c>
      <c r="N263" s="20" t="s">
        <v>35</v>
      </c>
      <c r="O263" s="3"/>
      <c r="P263" s="88"/>
      <c r="Q263" s="3"/>
      <c r="R263" s="3"/>
      <c r="S263" s="3"/>
    </row>
    <row r="264" spans="1:19" s="1" customFormat="1" ht="51.75" customHeight="1">
      <c r="A264" s="93">
        <v>372</v>
      </c>
      <c r="B264" s="96"/>
      <c r="C264" s="73">
        <v>5</v>
      </c>
      <c r="D264" s="74">
        <f>SUM(L264/H264)</f>
        <v>22.044088176352705</v>
      </c>
      <c r="E264" s="18" t="s">
        <v>552</v>
      </c>
      <c r="F264" s="31" t="s">
        <v>550</v>
      </c>
      <c r="G264" s="33" t="s">
        <v>551</v>
      </c>
      <c r="H264" s="76">
        <v>99.8</v>
      </c>
      <c r="I264" s="77">
        <v>100</v>
      </c>
      <c r="J264" s="20" t="s">
        <v>553</v>
      </c>
      <c r="K264" s="78">
        <v>22</v>
      </c>
      <c r="L264" s="76">
        <f>SUM(K264*I264)</f>
        <v>2200</v>
      </c>
      <c r="M264" s="17" t="s">
        <v>260</v>
      </c>
      <c r="N264" s="20" t="s">
        <v>554</v>
      </c>
      <c r="O264" s="3"/>
      <c r="P264" s="88"/>
      <c r="Q264" s="3"/>
      <c r="R264" s="3"/>
      <c r="S264" s="3"/>
    </row>
    <row r="265" spans="1:30" s="92" customFormat="1" ht="30" customHeight="1">
      <c r="A265" s="152" t="s">
        <v>321</v>
      </c>
      <c r="B265" s="153"/>
      <c r="C265" s="153"/>
      <c r="D265" s="153"/>
      <c r="E265" s="154"/>
      <c r="F265" s="226" t="s">
        <v>941</v>
      </c>
      <c r="G265" s="227"/>
      <c r="H265" s="227"/>
      <c r="I265" s="227"/>
      <c r="J265" s="227"/>
      <c r="K265" s="227"/>
      <c r="L265" s="227"/>
      <c r="M265" s="227"/>
      <c r="N265" s="228"/>
      <c r="O265" s="125"/>
      <c r="P265" s="126"/>
      <c r="Q265" s="126"/>
      <c r="R265" s="126"/>
      <c r="S265" s="126"/>
      <c r="Y265" s="36"/>
      <c r="Z265" s="36"/>
      <c r="AA265" s="36"/>
      <c r="AB265" s="36"/>
      <c r="AC265" s="36"/>
      <c r="AD265" s="36"/>
    </row>
    <row r="266" spans="1:15" s="1" customFormat="1" ht="42.75" customHeight="1">
      <c r="A266" s="64" t="s">
        <v>1</v>
      </c>
      <c r="B266" s="64" t="s">
        <v>323</v>
      </c>
      <c r="C266" s="64" t="s">
        <v>2</v>
      </c>
      <c r="D266" s="65" t="s">
        <v>324</v>
      </c>
      <c r="E266" s="64" t="s">
        <v>12</v>
      </c>
      <c r="F266" s="66" t="s">
        <v>0</v>
      </c>
      <c r="G266" s="67" t="s">
        <v>10</v>
      </c>
      <c r="H266" s="67" t="s">
        <v>8</v>
      </c>
      <c r="I266" s="67" t="s">
        <v>3</v>
      </c>
      <c r="J266" s="66" t="s">
        <v>96</v>
      </c>
      <c r="K266" s="68" t="s">
        <v>325</v>
      </c>
      <c r="L266" s="64" t="s">
        <v>4</v>
      </c>
      <c r="M266" s="69" t="s">
        <v>27</v>
      </c>
      <c r="N266" s="69" t="s">
        <v>326</v>
      </c>
      <c r="O266" s="79"/>
    </row>
    <row r="267" spans="1:19" s="1" customFormat="1" ht="51.75" customHeight="1">
      <c r="A267" s="93">
        <v>373</v>
      </c>
      <c r="B267" s="96"/>
      <c r="C267" s="73">
        <v>1</v>
      </c>
      <c r="D267" s="74">
        <f>SUM(L267/H267)</f>
        <v>38.63134657836645</v>
      </c>
      <c r="E267" s="18" t="s">
        <v>942</v>
      </c>
      <c r="F267" s="31" t="s">
        <v>943</v>
      </c>
      <c r="G267" s="33" t="s">
        <v>944</v>
      </c>
      <c r="H267" s="76">
        <v>90.6</v>
      </c>
      <c r="I267" s="77">
        <v>125</v>
      </c>
      <c r="J267" s="20" t="s">
        <v>945</v>
      </c>
      <c r="K267" s="142">
        <v>28</v>
      </c>
      <c r="L267" s="76">
        <f>SUM(K267*I267)</f>
        <v>3500</v>
      </c>
      <c r="M267" s="108" t="s">
        <v>998</v>
      </c>
      <c r="N267" s="20" t="s">
        <v>28</v>
      </c>
      <c r="O267" s="3"/>
      <c r="P267" s="88"/>
      <c r="Q267" s="3"/>
      <c r="R267" s="3"/>
      <c r="S267" s="3"/>
    </row>
    <row r="268" spans="1:19" s="1" customFormat="1" ht="51.75" customHeight="1">
      <c r="A268" s="93">
        <v>374</v>
      </c>
      <c r="B268" s="96"/>
      <c r="C268" s="73">
        <v>2</v>
      </c>
      <c r="D268" s="74">
        <f>SUM(L268/H268)</f>
        <v>33.25688073394495</v>
      </c>
      <c r="E268" s="18" t="s">
        <v>946</v>
      </c>
      <c r="F268" s="31" t="s">
        <v>947</v>
      </c>
      <c r="G268" s="33" t="s">
        <v>948</v>
      </c>
      <c r="H268" s="76">
        <v>109</v>
      </c>
      <c r="I268" s="77">
        <v>125</v>
      </c>
      <c r="J268" s="20" t="s">
        <v>33</v>
      </c>
      <c r="K268" s="78">
        <v>29</v>
      </c>
      <c r="L268" s="76">
        <f>SUM(K268*I268)</f>
        <v>3625</v>
      </c>
      <c r="M268" s="108" t="s">
        <v>329</v>
      </c>
      <c r="N268" s="20" t="s">
        <v>949</v>
      </c>
      <c r="O268" s="63"/>
      <c r="P268" s="63"/>
      <c r="Q268" s="63"/>
      <c r="R268" s="63"/>
      <c r="S268" s="63"/>
    </row>
    <row r="269" spans="1:19" s="92" customFormat="1" ht="30" customHeight="1">
      <c r="A269" s="152" t="s">
        <v>321</v>
      </c>
      <c r="B269" s="153"/>
      <c r="C269" s="153"/>
      <c r="D269" s="153"/>
      <c r="E269" s="204"/>
      <c r="F269" s="229" t="s">
        <v>950</v>
      </c>
      <c r="G269" s="230"/>
      <c r="H269" s="230"/>
      <c r="I269" s="230"/>
      <c r="J269" s="230"/>
      <c r="K269" s="230"/>
      <c r="L269" s="230"/>
      <c r="M269" s="230"/>
      <c r="N269" s="231"/>
      <c r="O269" s="125"/>
      <c r="P269" s="126"/>
      <c r="Q269" s="126"/>
      <c r="R269" s="126"/>
      <c r="S269" s="126"/>
    </row>
    <row r="270" spans="1:15" s="1" customFormat="1" ht="51.75" customHeight="1">
      <c r="A270" s="64" t="s">
        <v>1</v>
      </c>
      <c r="B270" s="64" t="s">
        <v>323</v>
      </c>
      <c r="C270" s="64" t="s">
        <v>2</v>
      </c>
      <c r="D270" s="65" t="s">
        <v>324</v>
      </c>
      <c r="E270" s="64" t="s">
        <v>12</v>
      </c>
      <c r="F270" s="66" t="s">
        <v>0</v>
      </c>
      <c r="G270" s="67" t="s">
        <v>10</v>
      </c>
      <c r="H270" s="67" t="s">
        <v>8</v>
      </c>
      <c r="I270" s="67" t="s">
        <v>3</v>
      </c>
      <c r="J270" s="66" t="s">
        <v>96</v>
      </c>
      <c r="K270" s="68" t="s">
        <v>325</v>
      </c>
      <c r="L270" s="64" t="s">
        <v>4</v>
      </c>
      <c r="M270" s="69" t="s">
        <v>27</v>
      </c>
      <c r="N270" s="69" t="s">
        <v>326</v>
      </c>
      <c r="O270" s="79"/>
    </row>
    <row r="271" spans="1:15" s="1" customFormat="1" ht="51.75" customHeight="1">
      <c r="A271" s="93">
        <v>375</v>
      </c>
      <c r="B271" s="96"/>
      <c r="C271" s="73">
        <v>1</v>
      </c>
      <c r="D271" s="74">
        <f>SUM(L271/H271)</f>
        <v>35.186794092093834</v>
      </c>
      <c r="E271" s="18" t="s">
        <v>584</v>
      </c>
      <c r="F271" s="31" t="s">
        <v>582</v>
      </c>
      <c r="G271" s="33" t="s">
        <v>583</v>
      </c>
      <c r="H271" s="76">
        <v>115.1</v>
      </c>
      <c r="I271" s="77">
        <v>150</v>
      </c>
      <c r="J271" s="20" t="s">
        <v>115</v>
      </c>
      <c r="K271" s="78">
        <v>27</v>
      </c>
      <c r="L271" s="76">
        <f>SUM(K271*I271)</f>
        <v>4050</v>
      </c>
      <c r="M271" s="108" t="s">
        <v>267</v>
      </c>
      <c r="N271" s="20" t="s">
        <v>40</v>
      </c>
      <c r="O271" s="79"/>
    </row>
    <row r="272" spans="1:19" s="1" customFormat="1" ht="51.75" customHeight="1">
      <c r="A272" s="93">
        <v>376</v>
      </c>
      <c r="B272" s="96"/>
      <c r="C272" s="73">
        <v>2</v>
      </c>
      <c r="D272" s="74">
        <f>SUM(L272/H272)</f>
        <v>10.95890410958904</v>
      </c>
      <c r="E272" s="18" t="s">
        <v>579</v>
      </c>
      <c r="F272" s="31" t="s">
        <v>577</v>
      </c>
      <c r="G272" s="33" t="s">
        <v>951</v>
      </c>
      <c r="H272" s="76">
        <v>109.5</v>
      </c>
      <c r="I272" s="77">
        <v>150</v>
      </c>
      <c r="J272" s="20" t="s">
        <v>115</v>
      </c>
      <c r="K272" s="78">
        <v>8</v>
      </c>
      <c r="L272" s="76">
        <f>SUM(K272*I272)</f>
        <v>1200</v>
      </c>
      <c r="M272" s="17" t="s">
        <v>260</v>
      </c>
      <c r="N272" s="20" t="s">
        <v>580</v>
      </c>
      <c r="O272" s="63"/>
      <c r="P272" s="63"/>
      <c r="Q272" s="63"/>
      <c r="R272" s="63"/>
      <c r="S272" s="63"/>
    </row>
    <row r="273" spans="1:18" s="127" customFormat="1" ht="28.5" customHeight="1">
      <c r="A273" s="232" t="s">
        <v>952</v>
      </c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</row>
    <row r="274" spans="1:18" s="63" customFormat="1" ht="30" customHeight="1">
      <c r="A274" s="220" t="s">
        <v>953</v>
      </c>
      <c r="B274" s="221"/>
      <c r="C274" s="221"/>
      <c r="D274" s="222"/>
      <c r="E274" s="214" t="s">
        <v>954</v>
      </c>
      <c r="F274" s="214"/>
      <c r="G274" s="214"/>
      <c r="H274" s="214"/>
      <c r="I274" s="214"/>
      <c r="J274" s="214"/>
      <c r="K274" s="214"/>
      <c r="L274" s="214"/>
      <c r="M274" s="214"/>
      <c r="N274" s="164"/>
      <c r="O274" s="164"/>
      <c r="P274" s="164"/>
      <c r="Q274" s="164"/>
      <c r="R274" s="164"/>
    </row>
    <row r="275" spans="1:26" s="8" customFormat="1" ht="48" customHeight="1">
      <c r="A275" s="128" t="s">
        <v>1</v>
      </c>
      <c r="B275" s="64" t="s">
        <v>323</v>
      </c>
      <c r="C275" s="128" t="s">
        <v>2</v>
      </c>
      <c r="D275" s="129" t="s">
        <v>324</v>
      </c>
      <c r="E275" s="128" t="s">
        <v>12</v>
      </c>
      <c r="F275" s="130" t="s">
        <v>0</v>
      </c>
      <c r="G275" s="71" t="s">
        <v>10</v>
      </c>
      <c r="H275" s="71" t="s">
        <v>8</v>
      </c>
      <c r="I275" s="128" t="s">
        <v>3</v>
      </c>
      <c r="J275" s="130" t="s">
        <v>96</v>
      </c>
      <c r="K275" s="131" t="s">
        <v>955</v>
      </c>
      <c r="L275" s="132" t="s">
        <v>956</v>
      </c>
      <c r="M275" s="131" t="s">
        <v>957</v>
      </c>
      <c r="N275" s="132" t="s">
        <v>956</v>
      </c>
      <c r="O275" s="131" t="s">
        <v>958</v>
      </c>
      <c r="P275" s="5" t="s">
        <v>956</v>
      </c>
      <c r="Q275" s="17" t="s">
        <v>959</v>
      </c>
      <c r="R275" s="17" t="s">
        <v>960</v>
      </c>
      <c r="S275" s="17" t="s">
        <v>326</v>
      </c>
      <c r="T275" s="133"/>
      <c r="U275" s="133"/>
      <c r="V275" s="133"/>
      <c r="W275" s="133"/>
      <c r="X275" s="133"/>
      <c r="Y275" s="133"/>
      <c r="Z275" s="133"/>
    </row>
    <row r="276" spans="1:20" s="1" customFormat="1" ht="51.75" customHeight="1">
      <c r="A276" s="93">
        <v>377</v>
      </c>
      <c r="B276" s="134"/>
      <c r="C276" s="134" t="s">
        <v>961</v>
      </c>
      <c r="D276" s="135">
        <f>SUM(I276*Q276/H276)</f>
        <v>81.69440242057489</v>
      </c>
      <c r="E276" s="18" t="s">
        <v>962</v>
      </c>
      <c r="F276" s="31" t="s">
        <v>963</v>
      </c>
      <c r="G276" s="33" t="s">
        <v>964</v>
      </c>
      <c r="H276" s="76">
        <v>132.2</v>
      </c>
      <c r="I276" s="143">
        <v>225</v>
      </c>
      <c r="J276" s="20" t="s">
        <v>892</v>
      </c>
      <c r="K276" s="142">
        <v>16</v>
      </c>
      <c r="L276" s="136">
        <f>SUM(K276*I276/H276)</f>
        <v>27.231467473524965</v>
      </c>
      <c r="M276" s="137">
        <v>16</v>
      </c>
      <c r="N276" s="136">
        <f>SUM(M276*I276/H276)</f>
        <v>27.231467473524965</v>
      </c>
      <c r="O276" s="138">
        <v>16</v>
      </c>
      <c r="P276" s="136">
        <f>SUM(O276*I276/H276)</f>
        <v>27.231467473524965</v>
      </c>
      <c r="Q276" s="142">
        <f>SUM(K276+M276+O276)</f>
        <v>48</v>
      </c>
      <c r="R276" s="139" t="s">
        <v>995</v>
      </c>
      <c r="S276" s="20" t="s">
        <v>966</v>
      </c>
      <c r="T276" s="1">
        <v>25</v>
      </c>
    </row>
    <row r="277" spans="1:18" s="63" customFormat="1" ht="30" customHeight="1">
      <c r="A277" s="220" t="s">
        <v>953</v>
      </c>
      <c r="B277" s="221"/>
      <c r="C277" s="221"/>
      <c r="D277" s="222"/>
      <c r="E277" s="214" t="s">
        <v>967</v>
      </c>
      <c r="F277" s="214"/>
      <c r="G277" s="214"/>
      <c r="H277" s="214"/>
      <c r="I277" s="214"/>
      <c r="J277" s="214"/>
      <c r="K277" s="214"/>
      <c r="L277" s="214"/>
      <c r="M277" s="214"/>
      <c r="N277" s="164"/>
      <c r="O277" s="164"/>
      <c r="P277" s="164"/>
      <c r="Q277" s="164"/>
      <c r="R277" s="164"/>
    </row>
    <row r="278" spans="1:26" s="8" customFormat="1" ht="48" customHeight="1">
      <c r="A278" s="128" t="s">
        <v>1</v>
      </c>
      <c r="B278" s="64" t="s">
        <v>323</v>
      </c>
      <c r="C278" s="128" t="s">
        <v>2</v>
      </c>
      <c r="D278" s="129" t="s">
        <v>324</v>
      </c>
      <c r="E278" s="128" t="s">
        <v>12</v>
      </c>
      <c r="F278" s="130" t="s">
        <v>0</v>
      </c>
      <c r="G278" s="71" t="s">
        <v>10</v>
      </c>
      <c r="H278" s="71" t="s">
        <v>8</v>
      </c>
      <c r="I278" s="128" t="s">
        <v>3</v>
      </c>
      <c r="J278" s="130" t="s">
        <v>96</v>
      </c>
      <c r="K278" s="131" t="s">
        <v>955</v>
      </c>
      <c r="L278" s="132" t="s">
        <v>956</v>
      </c>
      <c r="M278" s="131" t="s">
        <v>957</v>
      </c>
      <c r="N278" s="132" t="s">
        <v>956</v>
      </c>
      <c r="O278" s="131" t="s">
        <v>958</v>
      </c>
      <c r="P278" s="5" t="s">
        <v>956</v>
      </c>
      <c r="Q278" s="17" t="s">
        <v>959</v>
      </c>
      <c r="R278" s="17" t="s">
        <v>960</v>
      </c>
      <c r="S278" s="17" t="s">
        <v>326</v>
      </c>
      <c r="T278" s="133"/>
      <c r="U278" s="133"/>
      <c r="V278" s="133"/>
      <c r="W278" s="133"/>
      <c r="X278" s="133"/>
      <c r="Y278" s="133"/>
      <c r="Z278" s="133"/>
    </row>
    <row r="279" spans="1:20" s="1" customFormat="1" ht="51.75" customHeight="1">
      <c r="A279" s="93">
        <v>378</v>
      </c>
      <c r="B279" s="134"/>
      <c r="C279" s="134" t="s">
        <v>961</v>
      </c>
      <c r="D279" s="135">
        <f>SUM(I279*Q279/H279)</f>
        <v>113.46444780635402</v>
      </c>
      <c r="E279" s="18" t="s">
        <v>962</v>
      </c>
      <c r="F279" s="31" t="s">
        <v>963</v>
      </c>
      <c r="G279" s="33" t="s">
        <v>964</v>
      </c>
      <c r="H279" s="76">
        <v>132.2</v>
      </c>
      <c r="I279" s="143">
        <v>200</v>
      </c>
      <c r="J279" s="20" t="s">
        <v>892</v>
      </c>
      <c r="K279" s="142">
        <v>27</v>
      </c>
      <c r="L279" s="136">
        <f>SUM(K279*I279/H279)</f>
        <v>40.847201210287444</v>
      </c>
      <c r="M279" s="137">
        <v>23</v>
      </c>
      <c r="N279" s="136">
        <f>SUM(M279*I279/H279)</f>
        <v>34.79576399394857</v>
      </c>
      <c r="O279" s="138">
        <v>25</v>
      </c>
      <c r="P279" s="136">
        <f>SUM(O279*I279/H279)</f>
        <v>37.821482602118</v>
      </c>
      <c r="Q279" s="142">
        <f>SUM(K279+M279+O279)</f>
        <v>75</v>
      </c>
      <c r="R279" s="139" t="s">
        <v>996</v>
      </c>
      <c r="S279" s="20" t="s">
        <v>966</v>
      </c>
      <c r="T279" s="1">
        <v>31</v>
      </c>
    </row>
    <row r="280" spans="1:20" s="1" customFormat="1" ht="51.75" customHeight="1">
      <c r="A280" s="93">
        <v>379</v>
      </c>
      <c r="B280" s="134"/>
      <c r="C280" s="134" t="s">
        <v>961</v>
      </c>
      <c r="D280" s="135">
        <f>SUM(Q280*I280/H280)</f>
        <v>125</v>
      </c>
      <c r="E280" s="18" t="s">
        <v>968</v>
      </c>
      <c r="F280" s="31" t="s">
        <v>969</v>
      </c>
      <c r="G280" s="33" t="s">
        <v>970</v>
      </c>
      <c r="H280" s="76">
        <v>115.2</v>
      </c>
      <c r="I280" s="143">
        <v>200</v>
      </c>
      <c r="J280" s="20" t="s">
        <v>971</v>
      </c>
      <c r="K280" s="78">
        <v>20</v>
      </c>
      <c r="L280" s="136">
        <f>SUM(K280*I280/H280)</f>
        <v>34.72222222222222</v>
      </c>
      <c r="M280" s="137">
        <v>26</v>
      </c>
      <c r="N280" s="136">
        <f>SUM(M280*I280/H280)</f>
        <v>45.138888888888886</v>
      </c>
      <c r="O280" s="138">
        <v>26</v>
      </c>
      <c r="P280" s="136">
        <f>SUM(O280*I280/H280)</f>
        <v>45.138888888888886</v>
      </c>
      <c r="Q280" s="138">
        <f>SUM(K280+M280+O280)</f>
        <v>72</v>
      </c>
      <c r="R280" s="139" t="s">
        <v>965</v>
      </c>
      <c r="S280" s="20" t="s">
        <v>141</v>
      </c>
      <c r="T280" s="1">
        <v>31</v>
      </c>
    </row>
    <row r="281" spans="1:18" s="63" customFormat="1" ht="30" customHeight="1">
      <c r="A281" s="223" t="s">
        <v>972</v>
      </c>
      <c r="B281" s="224"/>
      <c r="C281" s="224"/>
      <c r="D281" s="225"/>
      <c r="E281" s="214" t="s">
        <v>973</v>
      </c>
      <c r="F281" s="214"/>
      <c r="G281" s="214"/>
      <c r="H281" s="214"/>
      <c r="I281" s="214"/>
      <c r="J281" s="214"/>
      <c r="K281" s="214"/>
      <c r="L281" s="214"/>
      <c r="M281" s="214"/>
      <c r="N281" s="164"/>
      <c r="O281" s="164"/>
      <c r="P281" s="164"/>
      <c r="Q281" s="164"/>
      <c r="R281" s="164"/>
    </row>
    <row r="282" spans="1:21" s="8" customFormat="1" ht="48" customHeight="1">
      <c r="A282" s="128" t="s">
        <v>1</v>
      </c>
      <c r="B282" s="64" t="s">
        <v>323</v>
      </c>
      <c r="C282" s="128" t="s">
        <v>2</v>
      </c>
      <c r="D282" s="129" t="s">
        <v>324</v>
      </c>
      <c r="E282" s="128" t="s">
        <v>12</v>
      </c>
      <c r="F282" s="130" t="s">
        <v>0</v>
      </c>
      <c r="G282" s="71" t="s">
        <v>10</v>
      </c>
      <c r="H282" s="71" t="s">
        <v>8</v>
      </c>
      <c r="I282" s="128" t="s">
        <v>3</v>
      </c>
      <c r="J282" s="130" t="s">
        <v>96</v>
      </c>
      <c r="K282" s="131" t="s">
        <v>325</v>
      </c>
      <c r="L282" s="132" t="s">
        <v>4</v>
      </c>
      <c r="M282" s="131" t="s">
        <v>27</v>
      </c>
      <c r="N282" s="132" t="s">
        <v>326</v>
      </c>
      <c r="O282" s="133"/>
      <c r="P282" s="133"/>
      <c r="Q282" s="133"/>
      <c r="R282" s="133"/>
      <c r="S282" s="133"/>
      <c r="T282" s="133"/>
      <c r="U282" s="133"/>
    </row>
    <row r="283" spans="1:15" s="1" customFormat="1" ht="51.75" customHeight="1">
      <c r="A283" s="93">
        <v>380</v>
      </c>
      <c r="B283" s="134"/>
      <c r="C283" s="134" t="s">
        <v>961</v>
      </c>
      <c r="D283" s="135">
        <f>SUM(I283*K283/H283)</f>
        <v>45.00756429652043</v>
      </c>
      <c r="E283" s="18" t="s">
        <v>962</v>
      </c>
      <c r="F283" s="31" t="s">
        <v>963</v>
      </c>
      <c r="G283" s="33" t="s">
        <v>964</v>
      </c>
      <c r="H283" s="76">
        <v>132.2</v>
      </c>
      <c r="I283" s="143">
        <v>175</v>
      </c>
      <c r="J283" s="20" t="s">
        <v>892</v>
      </c>
      <c r="K283" s="142">
        <v>34</v>
      </c>
      <c r="L283" s="76">
        <f>SUM(K283*I283)</f>
        <v>5950</v>
      </c>
      <c r="M283" s="139" t="s">
        <v>997</v>
      </c>
      <c r="N283" s="20" t="s">
        <v>966</v>
      </c>
      <c r="O283" s="1">
        <v>37</v>
      </c>
    </row>
    <row r="284" spans="1:18" s="63" customFormat="1" ht="30" customHeight="1">
      <c r="A284" s="220" t="s">
        <v>953</v>
      </c>
      <c r="B284" s="221"/>
      <c r="C284" s="221"/>
      <c r="D284" s="222"/>
      <c r="E284" s="214" t="s">
        <v>974</v>
      </c>
      <c r="F284" s="214"/>
      <c r="G284" s="214"/>
      <c r="H284" s="214"/>
      <c r="I284" s="214"/>
      <c r="J284" s="214"/>
      <c r="K284" s="214"/>
      <c r="L284" s="214"/>
      <c r="M284" s="214"/>
      <c r="N284" s="164"/>
      <c r="O284" s="164"/>
      <c r="P284" s="164"/>
      <c r="Q284" s="164"/>
      <c r="R284" s="164"/>
    </row>
    <row r="285" spans="1:26" s="8" customFormat="1" ht="48" customHeight="1">
      <c r="A285" s="128" t="s">
        <v>1</v>
      </c>
      <c r="B285" s="64" t="s">
        <v>323</v>
      </c>
      <c r="C285" s="128" t="s">
        <v>2</v>
      </c>
      <c r="D285" s="129" t="s">
        <v>324</v>
      </c>
      <c r="E285" s="128" t="s">
        <v>12</v>
      </c>
      <c r="F285" s="130" t="s">
        <v>0</v>
      </c>
      <c r="G285" s="71" t="s">
        <v>10</v>
      </c>
      <c r="H285" s="71" t="s">
        <v>8</v>
      </c>
      <c r="I285" s="128" t="s">
        <v>3</v>
      </c>
      <c r="J285" s="130" t="s">
        <v>96</v>
      </c>
      <c r="K285" s="131" t="s">
        <v>955</v>
      </c>
      <c r="L285" s="132" t="s">
        <v>956</v>
      </c>
      <c r="M285" s="131" t="s">
        <v>957</v>
      </c>
      <c r="N285" s="132" t="s">
        <v>956</v>
      </c>
      <c r="O285" s="131" t="s">
        <v>958</v>
      </c>
      <c r="P285" s="5" t="s">
        <v>956</v>
      </c>
      <c r="Q285" s="17" t="s">
        <v>959</v>
      </c>
      <c r="R285" s="17" t="s">
        <v>960</v>
      </c>
      <c r="S285" s="17" t="s">
        <v>326</v>
      </c>
      <c r="T285" s="133"/>
      <c r="U285" s="133"/>
      <c r="V285" s="133"/>
      <c r="W285" s="133"/>
      <c r="X285" s="133"/>
      <c r="Y285" s="133"/>
      <c r="Z285" s="133"/>
    </row>
    <row r="286" spans="1:20" s="1" customFormat="1" ht="51.75" customHeight="1">
      <c r="A286" s="93">
        <v>381</v>
      </c>
      <c r="B286" s="134"/>
      <c r="C286" s="134" t="s">
        <v>961</v>
      </c>
      <c r="D286" s="135">
        <f>SUM(Q286*I286/H286)</f>
        <v>130.76152304609218</v>
      </c>
      <c r="E286" s="19" t="s">
        <v>535</v>
      </c>
      <c r="F286" s="31" t="s">
        <v>533</v>
      </c>
      <c r="G286" s="16" t="s">
        <v>534</v>
      </c>
      <c r="H286" s="76">
        <v>99.8</v>
      </c>
      <c r="I286" s="143">
        <v>150</v>
      </c>
      <c r="J286" s="20" t="s">
        <v>975</v>
      </c>
      <c r="K286" s="78">
        <v>30</v>
      </c>
      <c r="L286" s="136">
        <f>SUM(K286*I286/H286)</f>
        <v>45.09018036072145</v>
      </c>
      <c r="M286" s="137">
        <v>31</v>
      </c>
      <c r="N286" s="136">
        <f>SUM(M286*I286/H286)</f>
        <v>46.59318637274549</v>
      </c>
      <c r="O286" s="138">
        <v>26</v>
      </c>
      <c r="P286" s="140">
        <f>SUM(O286*I286/H286)</f>
        <v>39.078156312625254</v>
      </c>
      <c r="Q286" s="138">
        <f>SUM(K286+M286+O286)</f>
        <v>87</v>
      </c>
      <c r="R286" s="139" t="s">
        <v>267</v>
      </c>
      <c r="S286" s="20" t="s">
        <v>537</v>
      </c>
      <c r="T286" s="1">
        <v>44</v>
      </c>
    </row>
    <row r="287" spans="1:18" s="127" customFormat="1" ht="28.5" customHeight="1">
      <c r="A287" s="218" t="s">
        <v>976</v>
      </c>
      <c r="B287" s="219"/>
      <c r="C287" s="219"/>
      <c r="D287" s="219"/>
      <c r="E287" s="219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  <c r="R287" s="219"/>
    </row>
    <row r="288" spans="1:18" s="63" customFormat="1" ht="30" customHeight="1">
      <c r="A288" s="220" t="s">
        <v>953</v>
      </c>
      <c r="B288" s="221"/>
      <c r="C288" s="221"/>
      <c r="D288" s="222"/>
      <c r="E288" s="214" t="s">
        <v>973</v>
      </c>
      <c r="F288" s="214"/>
      <c r="G288" s="214"/>
      <c r="H288" s="214"/>
      <c r="I288" s="214"/>
      <c r="J288" s="214"/>
      <c r="K288" s="214"/>
      <c r="L288" s="214"/>
      <c r="M288" s="214"/>
      <c r="N288" s="164"/>
      <c r="O288" s="164"/>
      <c r="P288" s="164"/>
      <c r="Q288" s="164"/>
      <c r="R288" s="164"/>
    </row>
    <row r="289" spans="1:26" s="8" customFormat="1" ht="48" customHeight="1">
      <c r="A289" s="128" t="s">
        <v>1</v>
      </c>
      <c r="B289" s="64" t="s">
        <v>323</v>
      </c>
      <c r="C289" s="128" t="s">
        <v>2</v>
      </c>
      <c r="D289" s="129" t="s">
        <v>324</v>
      </c>
      <c r="E289" s="128" t="s">
        <v>12</v>
      </c>
      <c r="F289" s="130" t="s">
        <v>0</v>
      </c>
      <c r="G289" s="71" t="s">
        <v>10</v>
      </c>
      <c r="H289" s="71" t="s">
        <v>8</v>
      </c>
      <c r="I289" s="128" t="s">
        <v>3</v>
      </c>
      <c r="J289" s="130" t="s">
        <v>96</v>
      </c>
      <c r="K289" s="131" t="s">
        <v>955</v>
      </c>
      <c r="L289" s="132" t="s">
        <v>956</v>
      </c>
      <c r="M289" s="131" t="s">
        <v>957</v>
      </c>
      <c r="N289" s="132" t="s">
        <v>956</v>
      </c>
      <c r="O289" s="131" t="s">
        <v>958</v>
      </c>
      <c r="P289" s="5" t="s">
        <v>956</v>
      </c>
      <c r="Q289" s="17" t="s">
        <v>959</v>
      </c>
      <c r="R289" s="17" t="s">
        <v>960</v>
      </c>
      <c r="S289" s="17" t="s">
        <v>326</v>
      </c>
      <c r="T289" s="133"/>
      <c r="U289" s="133"/>
      <c r="V289" s="133"/>
      <c r="W289" s="133"/>
      <c r="X289" s="133"/>
      <c r="Y289" s="133"/>
      <c r="Z289" s="133"/>
    </row>
    <row r="290" spans="1:20" s="1" customFormat="1" ht="51.75" customHeight="1">
      <c r="A290" s="93">
        <v>382</v>
      </c>
      <c r="B290" s="134"/>
      <c r="C290" s="134" t="s">
        <v>961</v>
      </c>
      <c r="D290" s="135">
        <f>SUM(Q290*I290/H290)</f>
        <v>99.81600735970561</v>
      </c>
      <c r="E290" s="18" t="s">
        <v>977</v>
      </c>
      <c r="F290" s="31" t="s">
        <v>978</v>
      </c>
      <c r="G290" s="33" t="s">
        <v>979</v>
      </c>
      <c r="H290" s="76">
        <v>108.7</v>
      </c>
      <c r="I290" s="143">
        <v>175</v>
      </c>
      <c r="J290" s="20" t="s">
        <v>980</v>
      </c>
      <c r="K290" s="78">
        <v>17</v>
      </c>
      <c r="L290" s="141">
        <f>SUM(K290*I290/H290)</f>
        <v>27.36890524379025</v>
      </c>
      <c r="M290" s="137">
        <v>23</v>
      </c>
      <c r="N290" s="136">
        <f>SUM(M290*I290/H290)</f>
        <v>37.02851885924563</v>
      </c>
      <c r="O290" s="138">
        <v>22</v>
      </c>
      <c r="P290" s="140">
        <f>SUM(O290*I290/H290)</f>
        <v>35.418583256669734</v>
      </c>
      <c r="Q290" s="138">
        <f>SUM(K290+M290+O290)</f>
        <v>62</v>
      </c>
      <c r="R290" s="139" t="s">
        <v>267</v>
      </c>
      <c r="S290" s="20" t="s">
        <v>981</v>
      </c>
      <c r="T290" s="1">
        <v>37</v>
      </c>
    </row>
    <row r="291" spans="1:18" s="63" customFormat="1" ht="30" customHeight="1">
      <c r="A291" s="220" t="s">
        <v>972</v>
      </c>
      <c r="B291" s="221"/>
      <c r="C291" s="221"/>
      <c r="D291" s="222"/>
      <c r="E291" s="214" t="s">
        <v>974</v>
      </c>
      <c r="F291" s="214"/>
      <c r="G291" s="214"/>
      <c r="H291" s="214"/>
      <c r="I291" s="214"/>
      <c r="J291" s="214"/>
      <c r="K291" s="214"/>
      <c r="L291" s="214"/>
      <c r="M291" s="214"/>
      <c r="N291" s="164"/>
      <c r="O291" s="164"/>
      <c r="P291" s="164"/>
      <c r="Q291" s="164"/>
      <c r="R291" s="164"/>
    </row>
    <row r="292" spans="1:21" s="8" customFormat="1" ht="48" customHeight="1">
      <c r="A292" s="128" t="s">
        <v>1</v>
      </c>
      <c r="B292" s="64" t="s">
        <v>323</v>
      </c>
      <c r="C292" s="128" t="s">
        <v>2</v>
      </c>
      <c r="D292" s="129" t="s">
        <v>324</v>
      </c>
      <c r="E292" s="128" t="s">
        <v>12</v>
      </c>
      <c r="F292" s="130" t="s">
        <v>0</v>
      </c>
      <c r="G292" s="71" t="s">
        <v>10</v>
      </c>
      <c r="H292" s="71" t="s">
        <v>8</v>
      </c>
      <c r="I292" s="128" t="s">
        <v>3</v>
      </c>
      <c r="J292" s="130" t="s">
        <v>96</v>
      </c>
      <c r="K292" s="131" t="s">
        <v>325</v>
      </c>
      <c r="L292" s="132" t="s">
        <v>4</v>
      </c>
      <c r="M292" s="131" t="s">
        <v>27</v>
      </c>
      <c r="N292" s="132" t="s">
        <v>326</v>
      </c>
      <c r="O292" s="133"/>
      <c r="P292" s="133"/>
      <c r="Q292" s="133"/>
      <c r="R292" s="133"/>
      <c r="S292" s="133"/>
      <c r="T292" s="133"/>
      <c r="U292" s="133"/>
    </row>
    <row r="293" spans="1:15" s="1" customFormat="1" ht="51.75" customHeight="1">
      <c r="A293" s="93">
        <v>383</v>
      </c>
      <c r="B293" s="134"/>
      <c r="C293" s="134" t="s">
        <v>961</v>
      </c>
      <c r="D293" s="135">
        <f>SUM(I293*K293/H293)</f>
        <v>39.338654503990874</v>
      </c>
      <c r="E293" s="19" t="s">
        <v>133</v>
      </c>
      <c r="F293" s="31" t="s">
        <v>385</v>
      </c>
      <c r="G293" s="16" t="s">
        <v>386</v>
      </c>
      <c r="H293" s="76">
        <v>87.7</v>
      </c>
      <c r="I293" s="143">
        <v>150</v>
      </c>
      <c r="J293" s="20" t="s">
        <v>33</v>
      </c>
      <c r="K293" s="78">
        <v>23</v>
      </c>
      <c r="L293" s="76">
        <f>SUM(K293*I293)</f>
        <v>3450</v>
      </c>
      <c r="M293" s="102" t="s">
        <v>329</v>
      </c>
      <c r="N293" s="20" t="s">
        <v>388</v>
      </c>
      <c r="O293" s="1">
        <v>44</v>
      </c>
    </row>
    <row r="294" spans="1:18" s="63" customFormat="1" ht="30" customHeight="1">
      <c r="A294" s="215" t="s">
        <v>953</v>
      </c>
      <c r="B294" s="216"/>
      <c r="C294" s="216"/>
      <c r="D294" s="217"/>
      <c r="E294" s="214" t="s">
        <v>982</v>
      </c>
      <c r="F294" s="214"/>
      <c r="G294" s="214"/>
      <c r="H294" s="214"/>
      <c r="I294" s="214"/>
      <c r="J294" s="214"/>
      <c r="K294" s="214"/>
      <c r="L294" s="214"/>
      <c r="M294" s="214"/>
      <c r="N294" s="164"/>
      <c r="O294" s="164"/>
      <c r="P294" s="164"/>
      <c r="Q294" s="164"/>
      <c r="R294" s="164"/>
    </row>
    <row r="295" spans="1:26" s="8" customFormat="1" ht="39" customHeight="1">
      <c r="A295" s="128" t="s">
        <v>1</v>
      </c>
      <c r="B295" s="64" t="s">
        <v>323</v>
      </c>
      <c r="C295" s="128" t="s">
        <v>2</v>
      </c>
      <c r="D295" s="129" t="s">
        <v>324</v>
      </c>
      <c r="E295" s="128" t="s">
        <v>12</v>
      </c>
      <c r="F295" s="130" t="s">
        <v>0</v>
      </c>
      <c r="G295" s="71" t="s">
        <v>10</v>
      </c>
      <c r="H295" s="71" t="s">
        <v>8</v>
      </c>
      <c r="I295" s="128" t="s">
        <v>3</v>
      </c>
      <c r="J295" s="130" t="s">
        <v>96</v>
      </c>
      <c r="K295" s="131" t="s">
        <v>955</v>
      </c>
      <c r="L295" s="132" t="s">
        <v>956</v>
      </c>
      <c r="M295" s="131" t="s">
        <v>957</v>
      </c>
      <c r="N295" s="132" t="s">
        <v>956</v>
      </c>
      <c r="O295" s="131" t="s">
        <v>958</v>
      </c>
      <c r="P295" s="5" t="s">
        <v>956</v>
      </c>
      <c r="Q295" s="17" t="s">
        <v>959</v>
      </c>
      <c r="R295" s="17" t="s">
        <v>960</v>
      </c>
      <c r="S295" s="17" t="s">
        <v>326</v>
      </c>
      <c r="T295" s="133"/>
      <c r="U295" s="133"/>
      <c r="V295" s="133"/>
      <c r="W295" s="133"/>
      <c r="X295" s="133"/>
      <c r="Y295" s="133"/>
      <c r="Z295" s="133"/>
    </row>
    <row r="296" spans="1:20" s="1" customFormat="1" ht="51.75" customHeight="1">
      <c r="A296" s="93">
        <v>384</v>
      </c>
      <c r="B296" s="134"/>
      <c r="C296" s="134" t="s">
        <v>961</v>
      </c>
      <c r="D296" s="135">
        <f>SUM(Q296*I296/H296)</f>
        <v>150.88235294117646</v>
      </c>
      <c r="E296" s="18" t="s">
        <v>634</v>
      </c>
      <c r="F296" s="31" t="s">
        <v>983</v>
      </c>
      <c r="G296" s="33" t="s">
        <v>636</v>
      </c>
      <c r="H296" s="76">
        <v>68</v>
      </c>
      <c r="I296" s="77">
        <v>45</v>
      </c>
      <c r="J296" s="20" t="s">
        <v>637</v>
      </c>
      <c r="K296" s="78">
        <v>83</v>
      </c>
      <c r="L296" s="136">
        <f>SUM(K296*I296/H296)</f>
        <v>54.9264705882353</v>
      </c>
      <c r="M296" s="137">
        <v>70</v>
      </c>
      <c r="N296" s="136">
        <f>SUM(M296*I296/H296)</f>
        <v>46.3235294117647</v>
      </c>
      <c r="O296" s="138">
        <v>75</v>
      </c>
      <c r="P296" s="136">
        <f>SUM(O296*I296/H296)</f>
        <v>49.63235294117647</v>
      </c>
      <c r="Q296" s="142">
        <f>SUM(K296+M296+O296)</f>
        <v>228</v>
      </c>
      <c r="R296" s="139" t="s">
        <v>1007</v>
      </c>
      <c r="S296" s="20" t="s">
        <v>393</v>
      </c>
      <c r="T296" s="1">
        <v>41.5</v>
      </c>
    </row>
    <row r="297" spans="1:18" s="63" customFormat="1" ht="30" customHeight="1">
      <c r="A297" s="215" t="s">
        <v>953</v>
      </c>
      <c r="B297" s="216"/>
      <c r="C297" s="216"/>
      <c r="D297" s="217"/>
      <c r="E297" s="214" t="s">
        <v>984</v>
      </c>
      <c r="F297" s="214"/>
      <c r="G297" s="214"/>
      <c r="H297" s="214"/>
      <c r="I297" s="214"/>
      <c r="J297" s="214"/>
      <c r="K297" s="214"/>
      <c r="L297" s="214"/>
      <c r="M297" s="214"/>
      <c r="N297" s="164"/>
      <c r="O297" s="164"/>
      <c r="P297" s="164"/>
      <c r="Q297" s="164"/>
      <c r="R297" s="164"/>
    </row>
    <row r="298" spans="1:26" s="8" customFormat="1" ht="39" customHeight="1">
      <c r="A298" s="128" t="s">
        <v>1</v>
      </c>
      <c r="B298" s="64" t="s">
        <v>323</v>
      </c>
      <c r="C298" s="128" t="s">
        <v>2</v>
      </c>
      <c r="D298" s="129" t="s">
        <v>324</v>
      </c>
      <c r="E298" s="128" t="s">
        <v>12</v>
      </c>
      <c r="F298" s="130" t="s">
        <v>0</v>
      </c>
      <c r="G298" s="71" t="s">
        <v>10</v>
      </c>
      <c r="H298" s="71" t="s">
        <v>8</v>
      </c>
      <c r="I298" s="128" t="s">
        <v>3</v>
      </c>
      <c r="J298" s="130" t="s">
        <v>96</v>
      </c>
      <c r="K298" s="131" t="s">
        <v>955</v>
      </c>
      <c r="L298" s="132" t="s">
        <v>956</v>
      </c>
      <c r="M298" s="131" t="s">
        <v>957</v>
      </c>
      <c r="N298" s="132" t="s">
        <v>956</v>
      </c>
      <c r="O298" s="131" t="s">
        <v>958</v>
      </c>
      <c r="P298" s="5" t="s">
        <v>956</v>
      </c>
      <c r="Q298" s="17" t="s">
        <v>959</v>
      </c>
      <c r="R298" s="17" t="s">
        <v>960</v>
      </c>
      <c r="S298" s="17" t="s">
        <v>326</v>
      </c>
      <c r="T298" s="133"/>
      <c r="U298" s="133"/>
      <c r="V298" s="133"/>
      <c r="W298" s="133"/>
      <c r="X298" s="133"/>
      <c r="Y298" s="133"/>
      <c r="Z298" s="133"/>
    </row>
    <row r="299" spans="1:19" s="1" customFormat="1" ht="51.75" customHeight="1">
      <c r="A299" s="93">
        <v>385</v>
      </c>
      <c r="B299" s="134"/>
      <c r="C299" s="134" t="s">
        <v>961</v>
      </c>
      <c r="D299" s="135">
        <f>SUM(Q299*I299/H299)</f>
        <v>205.625</v>
      </c>
      <c r="E299" s="18" t="s">
        <v>609</v>
      </c>
      <c r="F299" s="31" t="s">
        <v>610</v>
      </c>
      <c r="G299" s="33" t="s">
        <v>611</v>
      </c>
      <c r="H299" s="76">
        <v>64</v>
      </c>
      <c r="I299" s="77">
        <v>35</v>
      </c>
      <c r="J299" s="20" t="s">
        <v>601</v>
      </c>
      <c r="K299" s="78">
        <v>127</v>
      </c>
      <c r="L299" s="141">
        <f>SUM(K299*I299/H299)</f>
        <v>69.453125</v>
      </c>
      <c r="M299" s="137">
        <v>126</v>
      </c>
      <c r="N299" s="141">
        <f>SUM(M299*I299/H299)</f>
        <v>68.90625</v>
      </c>
      <c r="O299" s="138">
        <v>123</v>
      </c>
      <c r="P299" s="140">
        <f>SUM(O299*I299/H299)</f>
        <v>67.265625</v>
      </c>
      <c r="Q299" s="142">
        <f>SUM(K299+M299+O299)</f>
        <v>376</v>
      </c>
      <c r="R299" s="139" t="s">
        <v>992</v>
      </c>
      <c r="S299" s="20" t="s">
        <v>602</v>
      </c>
    </row>
    <row r="300" spans="1:19" s="1" customFormat="1" ht="51.75" customHeight="1">
      <c r="A300" s="93">
        <v>386</v>
      </c>
      <c r="B300" s="134"/>
      <c r="C300" s="134" t="s">
        <v>961</v>
      </c>
      <c r="D300" s="135">
        <f>SUM(Q300*I300/H300)</f>
        <v>180.77474892395983</v>
      </c>
      <c r="E300" s="18" t="s">
        <v>114</v>
      </c>
      <c r="F300" s="31" t="s">
        <v>112</v>
      </c>
      <c r="G300" s="33" t="s">
        <v>612</v>
      </c>
      <c r="H300" s="76">
        <v>69.7</v>
      </c>
      <c r="I300" s="77">
        <v>35</v>
      </c>
      <c r="J300" s="20" t="s">
        <v>115</v>
      </c>
      <c r="K300" s="78">
        <v>128</v>
      </c>
      <c r="L300" s="141">
        <f>SUM(K300*I300/H300)</f>
        <v>64.2754662840746</v>
      </c>
      <c r="M300" s="137">
        <v>118</v>
      </c>
      <c r="N300" s="141">
        <f>SUM(M300*I300/H300)</f>
        <v>59.25394548063127</v>
      </c>
      <c r="O300" s="138">
        <v>114</v>
      </c>
      <c r="P300" s="140">
        <f>SUM(O300*I300/H300)</f>
        <v>57.24533715925394</v>
      </c>
      <c r="Q300" s="138">
        <f>SUM(K300+M300+O300)</f>
        <v>360</v>
      </c>
      <c r="R300" s="139" t="s">
        <v>271</v>
      </c>
      <c r="S300" s="20" t="s">
        <v>40</v>
      </c>
    </row>
    <row r="301" spans="1:18" s="63" customFormat="1" ht="30" customHeight="1">
      <c r="A301" s="215" t="s">
        <v>953</v>
      </c>
      <c r="B301" s="216"/>
      <c r="C301" s="216"/>
      <c r="D301" s="217"/>
      <c r="E301" s="214" t="s">
        <v>985</v>
      </c>
      <c r="F301" s="214"/>
      <c r="G301" s="214"/>
      <c r="H301" s="214"/>
      <c r="I301" s="214"/>
      <c r="J301" s="214"/>
      <c r="K301" s="214"/>
      <c r="L301" s="214"/>
      <c r="M301" s="214"/>
      <c r="N301" s="164"/>
      <c r="O301" s="164"/>
      <c r="P301" s="164"/>
      <c r="Q301" s="164"/>
      <c r="R301" s="164"/>
    </row>
    <row r="302" spans="1:26" s="8" customFormat="1" ht="39" customHeight="1">
      <c r="A302" s="128" t="s">
        <v>1</v>
      </c>
      <c r="B302" s="64" t="s">
        <v>323</v>
      </c>
      <c r="C302" s="128" t="s">
        <v>2</v>
      </c>
      <c r="D302" s="129" t="s">
        <v>324</v>
      </c>
      <c r="E302" s="128" t="s">
        <v>12</v>
      </c>
      <c r="F302" s="130" t="s">
        <v>0</v>
      </c>
      <c r="G302" s="71" t="s">
        <v>10</v>
      </c>
      <c r="H302" s="71" t="s">
        <v>8</v>
      </c>
      <c r="I302" s="128" t="s">
        <v>3</v>
      </c>
      <c r="J302" s="130" t="s">
        <v>96</v>
      </c>
      <c r="K302" s="131" t="s">
        <v>955</v>
      </c>
      <c r="L302" s="132" t="s">
        <v>956</v>
      </c>
      <c r="M302" s="131" t="s">
        <v>957</v>
      </c>
      <c r="N302" s="132" t="s">
        <v>956</v>
      </c>
      <c r="O302" s="131" t="s">
        <v>958</v>
      </c>
      <c r="P302" s="5" t="s">
        <v>956</v>
      </c>
      <c r="Q302" s="17" t="s">
        <v>959</v>
      </c>
      <c r="R302" s="17" t="s">
        <v>960</v>
      </c>
      <c r="S302" s="17" t="s">
        <v>326</v>
      </c>
      <c r="T302" s="133"/>
      <c r="U302" s="133"/>
      <c r="V302" s="133"/>
      <c r="W302" s="133"/>
      <c r="X302" s="133"/>
      <c r="Y302" s="133"/>
      <c r="Z302" s="133"/>
    </row>
    <row r="303" spans="1:20" s="1" customFormat="1" ht="51.75" customHeight="1">
      <c r="A303" s="93">
        <v>387</v>
      </c>
      <c r="B303" s="134"/>
      <c r="C303" s="134" t="s">
        <v>961</v>
      </c>
      <c r="D303" s="135">
        <f>SUM(Q303*I303/H303)</f>
        <v>151.8801410105758</v>
      </c>
      <c r="E303" s="18" t="s">
        <v>682</v>
      </c>
      <c r="F303" s="31" t="s">
        <v>683</v>
      </c>
      <c r="G303" s="33" t="s">
        <v>684</v>
      </c>
      <c r="H303" s="76">
        <v>85.1</v>
      </c>
      <c r="I303" s="77">
        <v>55</v>
      </c>
      <c r="J303" s="20" t="s">
        <v>685</v>
      </c>
      <c r="K303" s="78">
        <v>130</v>
      </c>
      <c r="L303" s="136">
        <f>SUM(K303*I303/H303)</f>
        <v>84.01880141010577</v>
      </c>
      <c r="M303" s="137">
        <v>105</v>
      </c>
      <c r="N303" s="141">
        <f>SUM(M303*I303/H303)</f>
        <v>67.86133960047005</v>
      </c>
      <c r="O303" s="138"/>
      <c r="P303" s="140">
        <f>SUM(O303*I303/H303)</f>
        <v>0</v>
      </c>
      <c r="Q303" s="138">
        <f>SUM(K303+M303+O303)</f>
        <v>235</v>
      </c>
      <c r="R303" s="139" t="s">
        <v>993</v>
      </c>
      <c r="S303" s="20" t="s">
        <v>686</v>
      </c>
      <c r="T303" s="1">
        <v>74</v>
      </c>
    </row>
    <row r="304" spans="1:18" s="63" customFormat="1" ht="30" customHeight="1">
      <c r="A304" s="211" t="s">
        <v>321</v>
      </c>
      <c r="B304" s="212"/>
      <c r="C304" s="212"/>
      <c r="D304" s="213"/>
      <c r="E304" s="214" t="s">
        <v>986</v>
      </c>
      <c r="F304" s="214"/>
      <c r="G304" s="214"/>
      <c r="H304" s="214"/>
      <c r="I304" s="214"/>
      <c r="J304" s="214"/>
      <c r="K304" s="214"/>
      <c r="L304" s="214"/>
      <c r="M304" s="214"/>
      <c r="N304" s="164"/>
      <c r="O304" s="164"/>
      <c r="P304" s="164"/>
      <c r="Q304" s="164"/>
      <c r="R304" s="164"/>
    </row>
    <row r="305" spans="1:26" s="8" customFormat="1" ht="39" customHeight="1">
      <c r="A305" s="128" t="s">
        <v>1</v>
      </c>
      <c r="B305" s="64" t="s">
        <v>323</v>
      </c>
      <c r="C305" s="128" t="s">
        <v>2</v>
      </c>
      <c r="D305" s="129" t="s">
        <v>324</v>
      </c>
      <c r="E305" s="128" t="s">
        <v>12</v>
      </c>
      <c r="F305" s="130" t="s">
        <v>0</v>
      </c>
      <c r="G305" s="71" t="s">
        <v>10</v>
      </c>
      <c r="H305" s="71" t="s">
        <v>8</v>
      </c>
      <c r="I305" s="128" t="s">
        <v>3</v>
      </c>
      <c r="J305" s="130" t="s">
        <v>96</v>
      </c>
      <c r="K305" s="131" t="s">
        <v>955</v>
      </c>
      <c r="L305" s="132" t="s">
        <v>956</v>
      </c>
      <c r="M305" s="131" t="s">
        <v>957</v>
      </c>
      <c r="N305" s="132" t="s">
        <v>956</v>
      </c>
      <c r="O305" s="131" t="s">
        <v>958</v>
      </c>
      <c r="P305" s="5" t="s">
        <v>956</v>
      </c>
      <c r="Q305" s="17" t="s">
        <v>959</v>
      </c>
      <c r="R305" s="17" t="s">
        <v>960</v>
      </c>
      <c r="S305" s="17" t="s">
        <v>326</v>
      </c>
      <c r="T305" s="133"/>
      <c r="U305" s="133"/>
      <c r="V305" s="133"/>
      <c r="W305" s="133"/>
      <c r="X305" s="133"/>
      <c r="Y305" s="133"/>
      <c r="Z305" s="133"/>
    </row>
    <row r="306" spans="1:20" s="1" customFormat="1" ht="51.75" customHeight="1">
      <c r="A306" s="93">
        <v>387</v>
      </c>
      <c r="B306" s="134"/>
      <c r="C306" s="134" t="s">
        <v>961</v>
      </c>
      <c r="D306" s="135">
        <f>SUM(Q306*I306/H306)</f>
        <v>150.14792899408286</v>
      </c>
      <c r="E306" s="18" t="s">
        <v>640</v>
      </c>
      <c r="F306" s="31" t="s">
        <v>641</v>
      </c>
      <c r="G306" s="33" t="s">
        <v>642</v>
      </c>
      <c r="H306" s="76">
        <v>67.6</v>
      </c>
      <c r="I306" s="77">
        <v>35</v>
      </c>
      <c r="J306" s="20" t="s">
        <v>643</v>
      </c>
      <c r="K306" s="78">
        <v>100</v>
      </c>
      <c r="L306" s="136">
        <f>SUM(K306*I306/H306)</f>
        <v>51.77514792899409</v>
      </c>
      <c r="M306" s="137">
        <v>95</v>
      </c>
      <c r="N306" s="136">
        <f>SUM(M306*I306/H306)</f>
        <v>49.18639053254438</v>
      </c>
      <c r="O306" s="138">
        <v>95</v>
      </c>
      <c r="P306" s="136">
        <f>SUM(O306*I306/H306)</f>
        <v>49.18639053254438</v>
      </c>
      <c r="Q306" s="142">
        <f>SUM(K306+M306+O306)</f>
        <v>290</v>
      </c>
      <c r="R306" s="139" t="s">
        <v>994</v>
      </c>
      <c r="S306" s="20" t="s">
        <v>644</v>
      </c>
      <c r="T306" s="1">
        <v>48.5</v>
      </c>
    </row>
    <row r="307" spans="1:18" s="63" customFormat="1" ht="30" customHeight="1">
      <c r="A307" s="211" t="s">
        <v>321</v>
      </c>
      <c r="B307" s="212"/>
      <c r="C307" s="212"/>
      <c r="D307" s="213"/>
      <c r="E307" s="214" t="s">
        <v>987</v>
      </c>
      <c r="F307" s="214"/>
      <c r="G307" s="214"/>
      <c r="H307" s="214"/>
      <c r="I307" s="214"/>
      <c r="J307" s="214"/>
      <c r="K307" s="214"/>
      <c r="L307" s="214"/>
      <c r="M307" s="214"/>
      <c r="N307" s="164"/>
      <c r="O307" s="164"/>
      <c r="P307" s="164"/>
      <c r="Q307" s="164"/>
      <c r="R307" s="164"/>
    </row>
    <row r="308" spans="1:21" s="8" customFormat="1" ht="48" customHeight="1">
      <c r="A308" s="128" t="s">
        <v>1</v>
      </c>
      <c r="B308" s="64" t="s">
        <v>323</v>
      </c>
      <c r="C308" s="128" t="s">
        <v>2</v>
      </c>
      <c r="D308" s="129" t="s">
        <v>324</v>
      </c>
      <c r="E308" s="128" t="s">
        <v>12</v>
      </c>
      <c r="F308" s="130" t="s">
        <v>0</v>
      </c>
      <c r="G308" s="71" t="s">
        <v>10</v>
      </c>
      <c r="H308" s="71" t="s">
        <v>8</v>
      </c>
      <c r="I308" s="128" t="s">
        <v>3</v>
      </c>
      <c r="J308" s="130" t="s">
        <v>96</v>
      </c>
      <c r="K308" s="131" t="s">
        <v>325</v>
      </c>
      <c r="L308" s="132" t="s">
        <v>4</v>
      </c>
      <c r="M308" s="131" t="s">
        <v>27</v>
      </c>
      <c r="N308" s="132" t="s">
        <v>326</v>
      </c>
      <c r="O308" s="133"/>
      <c r="P308" s="133"/>
      <c r="Q308" s="133"/>
      <c r="R308" s="133"/>
      <c r="S308" s="133"/>
      <c r="T308" s="133"/>
      <c r="U308" s="133"/>
    </row>
    <row r="309" spans="1:14" s="1" customFormat="1" ht="51.75" customHeight="1">
      <c r="A309" s="93">
        <v>388</v>
      </c>
      <c r="B309" s="134"/>
      <c r="C309" s="134" t="s">
        <v>961</v>
      </c>
      <c r="D309" s="135">
        <f>SUM(I309*K309/H309)</f>
        <v>44.57142857142857</v>
      </c>
      <c r="E309" s="18" t="s">
        <v>988</v>
      </c>
      <c r="F309" s="31" t="s">
        <v>989</v>
      </c>
      <c r="G309" s="33" t="s">
        <v>990</v>
      </c>
      <c r="H309" s="76">
        <v>87.5</v>
      </c>
      <c r="I309" s="77">
        <v>75</v>
      </c>
      <c r="J309" s="20" t="s">
        <v>975</v>
      </c>
      <c r="K309" s="78">
        <v>52</v>
      </c>
      <c r="L309" s="76">
        <f>SUM(K309*I309)</f>
        <v>3900</v>
      </c>
      <c r="M309" s="102" t="s">
        <v>271</v>
      </c>
      <c r="N309" s="20" t="s">
        <v>991</v>
      </c>
    </row>
    <row r="310" spans="2:14" ht="15">
      <c r="B310" s="85"/>
      <c r="F310" s="9"/>
      <c r="G310" s="10"/>
      <c r="I310" s="9"/>
      <c r="J310" s="10"/>
      <c r="L310" s="9"/>
      <c r="M310" s="86"/>
      <c r="N310" s="7"/>
    </row>
    <row r="311" spans="2:14" ht="15">
      <c r="B311" s="85"/>
      <c r="F311" s="9"/>
      <c r="G311" s="10"/>
      <c r="I311" s="9"/>
      <c r="J311" s="10"/>
      <c r="L311" s="9"/>
      <c r="M311" s="86"/>
      <c r="N311" s="7"/>
    </row>
  </sheetData>
  <sheetProtection/>
  <mergeCells count="95">
    <mergeCell ref="A1:N1"/>
    <mergeCell ref="A2:N2"/>
    <mergeCell ref="A3:N3"/>
    <mergeCell ref="A4:N4"/>
    <mergeCell ref="A5:N5"/>
    <mergeCell ref="A6:E6"/>
    <mergeCell ref="F6:N6"/>
    <mergeCell ref="A13:E13"/>
    <mergeCell ref="F13:N13"/>
    <mergeCell ref="A21:E21"/>
    <mergeCell ref="F21:N21"/>
    <mergeCell ref="A25:E25"/>
    <mergeCell ref="F25:N25"/>
    <mergeCell ref="A28:E28"/>
    <mergeCell ref="F28:N28"/>
    <mergeCell ref="A32:E32"/>
    <mergeCell ref="F32:N32"/>
    <mergeCell ref="A38:E38"/>
    <mergeCell ref="F38:N38"/>
    <mergeCell ref="A41:E41"/>
    <mergeCell ref="F41:N41"/>
    <mergeCell ref="A44:E44"/>
    <mergeCell ref="F44:N44"/>
    <mergeCell ref="A54:E54"/>
    <mergeCell ref="F54:N54"/>
    <mergeCell ref="A62:E62"/>
    <mergeCell ref="F62:N62"/>
    <mergeCell ref="A69:E69"/>
    <mergeCell ref="F69:N69"/>
    <mergeCell ref="A75:E75"/>
    <mergeCell ref="F75:N75"/>
    <mergeCell ref="A81:E81"/>
    <mergeCell ref="F81:N81"/>
    <mergeCell ref="A100:E100"/>
    <mergeCell ref="F100:N100"/>
    <mergeCell ref="A107:E107"/>
    <mergeCell ref="F107:N107"/>
    <mergeCell ref="A119:E119"/>
    <mergeCell ref="F119:N119"/>
    <mergeCell ref="A124:E124"/>
    <mergeCell ref="F124:N124"/>
    <mergeCell ref="A128:E128"/>
    <mergeCell ref="F128:N128"/>
    <mergeCell ref="A142:E142"/>
    <mergeCell ref="F142:N142"/>
    <mergeCell ref="A148:E148"/>
    <mergeCell ref="F148:N148"/>
    <mergeCell ref="A156:E156"/>
    <mergeCell ref="F156:N156"/>
    <mergeCell ref="A162:E162"/>
    <mergeCell ref="F162:N162"/>
    <mergeCell ref="A165:E165"/>
    <mergeCell ref="F165:N165"/>
    <mergeCell ref="A174:E174"/>
    <mergeCell ref="F174:N174"/>
    <mergeCell ref="A181:E181"/>
    <mergeCell ref="F181:N181"/>
    <mergeCell ref="A192:E192"/>
    <mergeCell ref="F192:N192"/>
    <mergeCell ref="A216:E216"/>
    <mergeCell ref="F216:N216"/>
    <mergeCell ref="A237:E237"/>
    <mergeCell ref="F237:N237"/>
    <mergeCell ref="A252:E252"/>
    <mergeCell ref="F252:N252"/>
    <mergeCell ref="A258:E258"/>
    <mergeCell ref="F258:N258"/>
    <mergeCell ref="A265:E265"/>
    <mergeCell ref="F265:N265"/>
    <mergeCell ref="A269:E269"/>
    <mergeCell ref="F269:N269"/>
    <mergeCell ref="A273:R273"/>
    <mergeCell ref="A274:D274"/>
    <mergeCell ref="E274:R274"/>
    <mergeCell ref="A277:D277"/>
    <mergeCell ref="E277:R277"/>
    <mergeCell ref="A281:D281"/>
    <mergeCell ref="E281:R281"/>
    <mergeCell ref="A284:D284"/>
    <mergeCell ref="E284:R284"/>
    <mergeCell ref="A287:R287"/>
    <mergeCell ref="A288:D288"/>
    <mergeCell ref="E288:R288"/>
    <mergeCell ref="A291:D291"/>
    <mergeCell ref="E291:R291"/>
    <mergeCell ref="A294:D294"/>
    <mergeCell ref="E294:R294"/>
    <mergeCell ref="A307:D307"/>
    <mergeCell ref="E307:R307"/>
    <mergeCell ref="A297:D297"/>
    <mergeCell ref="E297:R297"/>
    <mergeCell ref="A301:D301"/>
    <mergeCell ref="E301:R301"/>
    <mergeCell ref="A304:D304"/>
    <mergeCell ref="E304:R3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Президент</dc:creator>
  <cp:keywords/>
  <dc:description/>
  <cp:lastModifiedBy>Andy</cp:lastModifiedBy>
  <cp:lastPrinted>2016-11-20T16:13:17Z</cp:lastPrinted>
  <dcterms:created xsi:type="dcterms:W3CDTF">2012-09-15T13:55:26Z</dcterms:created>
  <dcterms:modified xsi:type="dcterms:W3CDTF">2016-11-25T00:48:54Z</dcterms:modified>
  <cp:category/>
  <cp:version/>
  <cp:contentType/>
  <cp:contentStatus/>
</cp:coreProperties>
</file>