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tabRatio="662" activeTab="0"/>
  </bookViews>
  <sheets>
    <sheet name="19.11  Чёртова Дюжина - КУБОК" sheetId="1" r:id="rId1"/>
  </sheets>
  <definedNames/>
  <calcPr fullCalcOnLoad="1"/>
</workbook>
</file>

<file path=xl/sharedStrings.xml><?xml version="1.0" encoding="utf-8"?>
<sst xmlns="http://schemas.openxmlformats.org/spreadsheetml/2006/main" count="687" uniqueCount="114">
  <si>
    <t>ФИО</t>
  </si>
  <si>
    <t>№№</t>
  </si>
  <si>
    <t>Место личное</t>
  </si>
  <si>
    <t>вес штанги</t>
  </si>
  <si>
    <t>Тоннаж, кг</t>
  </si>
  <si>
    <t>Собств. вес (кг)</t>
  </si>
  <si>
    <t>Сумма коэфф.</t>
  </si>
  <si>
    <t>Дата, месяц, год рожд.</t>
  </si>
  <si>
    <t>Суммарный тоннаж (кг)</t>
  </si>
  <si>
    <t>№ МРОО ФРЖ</t>
  </si>
  <si>
    <t>1 подход</t>
  </si>
  <si>
    <t>2 подход</t>
  </si>
  <si>
    <t>3 подход</t>
  </si>
  <si>
    <t xml:space="preserve">МЕЖРЕГИОНАЛЬНАЯ ОБЩЕСТВЕННАЯ  ОРГАНИЗАЦИЯ «ФЕДЕРАЦИЯ РУССКОГО ЖИМА» </t>
  </si>
  <si>
    <t>тренер</t>
  </si>
  <si>
    <t>кол-во повтор.</t>
  </si>
  <si>
    <t>Рекорды, разряды</t>
  </si>
  <si>
    <t>не указан</t>
  </si>
  <si>
    <t>0352</t>
  </si>
  <si>
    <t>Чёртова Дюжина</t>
  </si>
  <si>
    <t>Страна, регион, город</t>
  </si>
  <si>
    <t>0389</t>
  </si>
  <si>
    <t>Пивнов Владимир Петрович</t>
  </si>
  <si>
    <t>0740</t>
  </si>
  <si>
    <t>1222</t>
  </si>
  <si>
    <t>Шнейдер Д.Л.</t>
  </si>
  <si>
    <t>Moscow ATCC GYM</t>
  </si>
  <si>
    <t>Шатухо Федор Федорович</t>
  </si>
  <si>
    <t>Безяев Алексей Сергеевич</t>
  </si>
  <si>
    <t>Севостьянов Александр Владимирович</t>
  </si>
  <si>
    <t>Старцев Виталий Зиновьевич</t>
  </si>
  <si>
    <t>Пивоваров Валерий Александрович</t>
  </si>
  <si>
    <t>Крылов Александр Иванович</t>
  </si>
  <si>
    <t>0398</t>
  </si>
  <si>
    <t>Мадьяров Дамир Рафатьевич</t>
  </si>
  <si>
    <t>Можаев Евгений Валентинович</t>
  </si>
  <si>
    <t xml:space="preserve">Коровацкий Сергей Михайлович </t>
  </si>
  <si>
    <t>Нефедов Александр Викторович</t>
  </si>
  <si>
    <t>0370</t>
  </si>
  <si>
    <t>Ануфриев Сергей Валентинович</t>
  </si>
  <si>
    <t>Павлиш Владимир Васильевич</t>
  </si>
  <si>
    <t>Шаховцев Григорий Владимирович</t>
  </si>
  <si>
    <t>Лазарев Виталий Анатольевич</t>
  </si>
  <si>
    <t>Валенцев Владимир Михайлович</t>
  </si>
  <si>
    <t>Пфейфер Владимир Владимирович</t>
  </si>
  <si>
    <t>Пронин Юрий Юрьевич</t>
  </si>
  <si>
    <t>Коваленко Алексей Викторович</t>
  </si>
  <si>
    <t>Нурахметов Вячеслав Хакимзанович</t>
  </si>
  <si>
    <t xml:space="preserve">Беликова Ирина Юрьевна </t>
  </si>
  <si>
    <t>Камышникова Марина Вячеславовна</t>
  </si>
  <si>
    <t xml:space="preserve">Кузнецова Евгения Андреевна </t>
  </si>
  <si>
    <t>Сокоренко Игорь Алексеевич</t>
  </si>
  <si>
    <t>Мотовилова Екатерина Дмитриевна</t>
  </si>
  <si>
    <t>Калашин Кирилл Игоревич</t>
  </si>
  <si>
    <t>Дмитриев Сергей Игоревич</t>
  </si>
  <si>
    <t>Кузнецов Максим Сергееевич</t>
  </si>
  <si>
    <t>Герасименко Андрей Александрович</t>
  </si>
  <si>
    <t>Новиков Игорь Павлович</t>
  </si>
  <si>
    <t>Леоненко Борис Сергеевич</t>
  </si>
  <si>
    <t>Якимов Илья Федорович</t>
  </si>
  <si>
    <t>Семенов Владимир Анатольевич</t>
  </si>
  <si>
    <t xml:space="preserve">Нефедов Ярослав игоревич </t>
  </si>
  <si>
    <t xml:space="preserve">Демченко Дмитрий леонидович </t>
  </si>
  <si>
    <t>Водопьянов Вадим Иванович</t>
  </si>
  <si>
    <t>Провоторов Роман Сергеевич</t>
  </si>
  <si>
    <t>Конюхов Павел Николаевич</t>
  </si>
  <si>
    <t>Комаров Андрей Андреевич</t>
  </si>
  <si>
    <t>Мельников Алексей Геннадьевич</t>
  </si>
  <si>
    <t xml:space="preserve">Бобонец Евгений Анатольевич </t>
  </si>
  <si>
    <t>Зазуля Илья Геннадьевич</t>
  </si>
  <si>
    <t>Крымаэронавигация</t>
  </si>
  <si>
    <t>Аэронавигация Северо-Запада</t>
  </si>
  <si>
    <t>Аэронавигация Северного Урала</t>
  </si>
  <si>
    <t>Аэронавигация Севера Сибири</t>
  </si>
  <si>
    <t>Аэронавигация Западной Сибири</t>
  </si>
  <si>
    <t>Аэронавигация Урала</t>
  </si>
  <si>
    <t>Касьяненко Сергей Александрович</t>
  </si>
  <si>
    <t>Аэронавигация Юга</t>
  </si>
  <si>
    <t>"Крымаэронавигация"</t>
  </si>
  <si>
    <t>МЦ "СТОЛИЦА"</t>
  </si>
  <si>
    <t>Демченко Иван Владимирович</t>
  </si>
  <si>
    <t>Аэронавигация Дальнего Востока</t>
  </si>
  <si>
    <t>Зинченко Максим Евгеньевич</t>
  </si>
  <si>
    <t>МЦ АУВД</t>
  </si>
  <si>
    <t>0125</t>
  </si>
  <si>
    <t>Турнир по русскому жиму на Кубок ФГУП "Госкорпорация по ОрВД»,</t>
  </si>
  <si>
    <t>1.         Ж, Юниорки (до 23 лет включительно), абсолютный зачёт по КА;</t>
  </si>
  <si>
    <t>6.             Юниоры (до 23 лет включит.), вес/кат. до 80,00 кг (абсолютный зачёт по КА);</t>
  </si>
  <si>
    <t>7.         Юниоры (до 23 лет включит.), вес/кат. свыше 80,01 кг (абсолютный зачёт по КА);</t>
  </si>
  <si>
    <t>2.         Женщины (открытый зачёт), вес/кат. до 50,00 кг (абсолютный зачёт по КАу);</t>
  </si>
  <si>
    <t>3.         Женщины (открытый зачёт), вес/кат. от 50,01 до 60,00 кг (абсолютный зачёт по КАжу);</t>
  </si>
  <si>
    <t>4.         Женщины (открытый зачёт), вес/кат. от 60,01 до 70,00 кг (абсолютный зачёт по КА);</t>
  </si>
  <si>
    <t>5.         Женщины (открытый зачёт), вес/кат. свыше 70,00 кг (абсолютный зачёт по КА);</t>
  </si>
  <si>
    <t>8.             Мужчины (открытый зачёт), вес/кат. до 70,01 (абсолютный зачёт по КА);</t>
  </si>
  <si>
    <t>9.             Мужчины (открытый зачёт), вес/кат. до 80,00 кг (по сумм/тоннажу);</t>
  </si>
  <si>
    <t>10.             Мужчины (открытый зачёт), вес/кат. до 90,00 кг (по сумм/тоннажу);</t>
  </si>
  <si>
    <t>11.         Мужчины (открытый зачёт), вес/кат. до 100,00 кг (по сумм/тоннажу);</t>
  </si>
  <si>
    <t>12.         Мужчины (открытый зачёт), вес/кат.  до 110,00 кг (по сумм/тоннажу);</t>
  </si>
  <si>
    <t>13.         Мужчины (открытый зачёт), вес/кат. свыше 110,00 (абсолютный зачёт по КАу);</t>
  </si>
  <si>
    <t>14.         М, Ветераны 1 (от 40 лет), вес/кат. до 80,00 кг (абсолютный зачёт по КА);</t>
  </si>
  <si>
    <t>15.         М, Ветераны 1 (от 40 лет), вес/кат. до 90,00 кг (по сумм/тоннажу);</t>
  </si>
  <si>
    <t>16.         М, Ветераны 1 (от 40 лет), вес/кат. до 100,00 кг (по сумм/тоннажу);</t>
  </si>
  <si>
    <t>17.         М, Ветераны 1 (от 40 лет), вес/кат. свыше 100,01 кг (абсолютный зачёт по КА);</t>
  </si>
  <si>
    <t>18.         М, Ветераны 2 (от 50 лет), вес/кат. до 80,00 кг (абсолютный зачёт по КА);</t>
  </si>
  <si>
    <t>19.         М, Ветераны 2 (от 50 лет), вес/кат. до 90,00 кг (по сумм/тоннажу);</t>
  </si>
  <si>
    <t>20.         М, Ветераны 2 (от 50 лет), вес/кат. свыше 90,01 кг (абсолютный зачёт по КА);</t>
  </si>
  <si>
    <t>21.         М, Ветераны 3 (от 60 лет), вес/кат. до 80,00 кг (абсолютный зачёт по КА);</t>
  </si>
  <si>
    <t>22.         М, Ветераны 3 (от 60 лет), вес/кат. свыше 80,01 (по КА);</t>
  </si>
  <si>
    <t>посвященный 20-летию образования Предприятия</t>
  </si>
  <si>
    <t>ЧЕРТОВА ДЮЖИНА</t>
  </si>
  <si>
    <t>Россия, Московская область, г.Наро-Фоминск, ул. Парк Воровского, д.14, КСК «НАРА»                                                                                 Дата:  19 ноября 2016 г.</t>
  </si>
  <si>
    <t>Михайлюк Андрей Евгеньевич</t>
  </si>
  <si>
    <t>Приходько Евгений Евгеньевич</t>
  </si>
  <si>
    <t xml:space="preserve">Аэронавигация Дальнего Востока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</si>
</sst>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.##0&quot;р.&quot;;[Red]#.##0&quot;р.&quot;"/>
    <numFmt numFmtId="185" formatCode="#.##0_р_.;[Red]#.##0_р_.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000"/>
    <numFmt numFmtId="192" formatCode="#,##0.000&quot;р.&quot;;[Red]#,##0.000&quot;р.&quot;"/>
    <numFmt numFmtId="193" formatCode="dd\ mmmm\ yyyy&quot; г.&quot;;@"/>
    <numFmt numFmtId="194" formatCode="[$-F800]dddd\,\ mmmm\ dd\,\ yyyy"/>
    <numFmt numFmtId="195" formatCode="mmm/yy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20"/>
      <color indexed="9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theme="0"/>
      <name val="Times New Roman"/>
      <family val="1"/>
    </font>
    <font>
      <sz val="12"/>
      <color theme="1"/>
      <name val="Times New Roman"/>
      <family val="1"/>
    </font>
    <font>
      <sz val="16"/>
      <color rgb="FF000000"/>
      <name val="Times New Roman"/>
      <family val="1"/>
    </font>
    <font>
      <sz val="18"/>
      <color rgb="FF000000"/>
      <name val="Arial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" fillId="0" borderId="0">
      <alignment/>
      <protection/>
    </xf>
    <xf numFmtId="0" fontId="8" fillId="0" borderId="0">
      <alignment horizontal="left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2" fontId="2" fillId="0" borderId="10" xfId="54" applyNumberFormat="1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8" fillId="0" borderId="0" xfId="0" applyFont="1" applyAlignment="1">
      <alignment wrapText="1"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10" borderId="10" xfId="54" applyFont="1" applyFill="1" applyBorder="1" applyAlignment="1">
      <alignment horizontal="center" vertical="center" wrapText="1"/>
      <protection/>
    </xf>
    <xf numFmtId="0" fontId="6" fillId="3" borderId="10" xfId="54" applyFont="1" applyFill="1" applyBorder="1" applyAlignment="1">
      <alignment horizontal="center" vertical="center" wrapText="1"/>
      <protection/>
    </xf>
    <xf numFmtId="14" fontId="2" fillId="0" borderId="10" xfId="54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2" fontId="13" fillId="33" borderId="10" xfId="54" applyNumberFormat="1" applyFont="1" applyFill="1" applyBorder="1" applyAlignment="1">
      <alignment horizontal="center" vertical="center" wrapText="1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2" fontId="13" fillId="10" borderId="10" xfId="54" applyNumberFormat="1" applyFont="1" applyFill="1" applyBorder="1" applyAlignment="1">
      <alignment horizontal="center" vertical="center" wrapText="1"/>
      <protection/>
    </xf>
    <xf numFmtId="0" fontId="15" fillId="10" borderId="10" xfId="54" applyFont="1" applyFill="1" applyBorder="1" applyAlignment="1">
      <alignment horizontal="center" vertical="center" wrapText="1"/>
      <protection/>
    </xf>
    <xf numFmtId="2" fontId="13" fillId="3" borderId="10" xfId="54" applyNumberFormat="1" applyFont="1" applyFill="1" applyBorder="1" applyAlignment="1">
      <alignment horizontal="center" vertical="center" wrapText="1"/>
      <protection/>
    </xf>
    <xf numFmtId="0" fontId="15" fillId="3" borderId="10" xfId="54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186" fontId="10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2" fontId="69" fillId="34" borderId="10" xfId="54" applyNumberFormat="1" applyFont="1" applyFill="1" applyBorder="1" applyAlignment="1">
      <alignment horizontal="center" vertical="center" wrapText="1"/>
      <protection/>
    </xf>
    <xf numFmtId="0" fontId="70" fillId="0" borderId="0" xfId="0" applyFont="1" applyAlignment="1">
      <alignment horizontal="center"/>
    </xf>
    <xf numFmtId="186" fontId="9" fillId="33" borderId="10" xfId="54" applyNumberFormat="1" applyFont="1" applyFill="1" applyBorder="1" applyAlignment="1">
      <alignment horizontal="center" vertical="center" wrapText="1"/>
      <protection/>
    </xf>
    <xf numFmtId="186" fontId="9" fillId="10" borderId="10" xfId="54" applyNumberFormat="1" applyFont="1" applyFill="1" applyBorder="1" applyAlignment="1">
      <alignment horizontal="center" vertical="center" wrapText="1"/>
      <protection/>
    </xf>
    <xf numFmtId="186" fontId="9" fillId="3" borderId="10" xfId="54" applyNumberFormat="1" applyFont="1" applyFill="1" applyBorder="1" applyAlignment="1">
      <alignment horizontal="center" vertical="center" wrapText="1"/>
      <protection/>
    </xf>
    <xf numFmtId="0" fontId="71" fillId="0" borderId="11" xfId="0" applyFont="1" applyBorder="1" applyAlignment="1">
      <alignment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2" fontId="14" fillId="0" borderId="10" xfId="54" applyNumberFormat="1" applyFont="1" applyFill="1" applyBorder="1" applyAlignment="1">
      <alignment horizontal="center" vertical="center" wrapText="1"/>
      <protection/>
    </xf>
    <xf numFmtId="186" fontId="10" fillId="34" borderId="10" xfId="54" applyNumberFormat="1" applyFont="1" applyFill="1" applyBorder="1" applyAlignment="1">
      <alignment horizontal="center" vertical="center" wrapText="1"/>
      <protection/>
    </xf>
    <xf numFmtId="14" fontId="70" fillId="35" borderId="10" xfId="0" applyNumberFormat="1" applyFont="1" applyFill="1" applyBorder="1" applyAlignment="1">
      <alignment horizontal="center" wrapText="1"/>
    </xf>
    <xf numFmtId="1" fontId="13" fillId="35" borderId="10" xfId="54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 wrapText="1"/>
    </xf>
    <xf numFmtId="49" fontId="10" fillId="35" borderId="10" xfId="57" applyNumberFormat="1" applyFont="1" applyFill="1" applyBorder="1" applyAlignment="1">
      <alignment horizontal="center" vertical="center" wrapText="1"/>
      <protection/>
    </xf>
    <xf numFmtId="0" fontId="2" fillId="35" borderId="10" xfId="54" applyFont="1" applyFill="1" applyBorder="1" applyAlignment="1">
      <alignment horizontal="center" vertical="center" wrapText="1"/>
      <protection/>
    </xf>
    <xf numFmtId="2" fontId="69" fillId="35" borderId="10" xfId="54" applyNumberFormat="1" applyFont="1" applyFill="1" applyBorder="1" applyAlignment="1">
      <alignment horizontal="center" vertical="center" wrapText="1"/>
      <protection/>
    </xf>
    <xf numFmtId="0" fontId="13" fillId="33" borderId="12" xfId="54" applyFont="1" applyFill="1" applyBorder="1" applyAlignment="1">
      <alignment horizontal="center" vertical="center" wrapText="1"/>
      <protection/>
    </xf>
    <xf numFmtId="0" fontId="73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13" fillId="10" borderId="12" xfId="54" applyFont="1" applyFill="1" applyBorder="1" applyAlignment="1">
      <alignment horizontal="center" vertical="center" wrapText="1"/>
      <protection/>
    </xf>
    <xf numFmtId="0" fontId="13" fillId="3" borderId="12" xfId="54" applyFont="1" applyFill="1" applyBorder="1" applyAlignment="1">
      <alignment horizontal="center" vertical="center" wrapText="1"/>
      <protection/>
    </xf>
    <xf numFmtId="2" fontId="5" fillId="34" borderId="15" xfId="54" applyNumberFormat="1" applyFont="1" applyFill="1" applyBorder="1" applyAlignment="1">
      <alignment horizontal="center" vertical="center" wrapText="1"/>
      <protection/>
    </xf>
    <xf numFmtId="2" fontId="5" fillId="34" borderId="16" xfId="54" applyNumberFormat="1" applyFont="1" applyFill="1" applyBorder="1" applyAlignment="1">
      <alignment horizontal="center" vertical="center" wrapText="1"/>
      <protection/>
    </xf>
    <xf numFmtId="0" fontId="15" fillId="0" borderId="15" xfId="54" applyFont="1" applyFill="1" applyBorder="1" applyAlignment="1">
      <alignment horizontal="center" vertical="center" wrapText="1"/>
      <protection/>
    </xf>
    <xf numFmtId="0" fontId="15" fillId="0" borderId="16" xfId="54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2" fillId="35" borderId="15" xfId="54" applyFont="1" applyFill="1" applyBorder="1" applyAlignment="1">
      <alignment horizontal="center" vertical="center" wrapText="1"/>
      <protection/>
    </xf>
    <xf numFmtId="0" fontId="2" fillId="35" borderId="16" xfId="54" applyFont="1" applyFill="1" applyBorder="1" applyAlignment="1">
      <alignment horizontal="center" vertical="center" wrapText="1"/>
      <protection/>
    </xf>
    <xf numFmtId="0" fontId="11" fillId="0" borderId="15" xfId="54" applyFont="1" applyFill="1" applyBorder="1" applyAlignment="1">
      <alignment horizontal="center" vertical="center" wrapText="1"/>
      <protection/>
    </xf>
    <xf numFmtId="0" fontId="11" fillId="0" borderId="16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2" fontId="5" fillId="0" borderId="15" xfId="54" applyNumberFormat="1" applyFont="1" applyFill="1" applyBorder="1" applyAlignment="1">
      <alignment horizontal="center" vertical="center" wrapText="1"/>
      <protection/>
    </xf>
    <xf numFmtId="2" fontId="5" fillId="0" borderId="16" xfId="54" applyNumberFormat="1" applyFont="1" applyFill="1" applyBorder="1" applyAlignment="1">
      <alignment horizontal="center" vertical="center" wrapText="1"/>
      <protection/>
    </xf>
    <xf numFmtId="2" fontId="13" fillId="35" borderId="15" xfId="54" applyNumberFormat="1" applyFont="1" applyFill="1" applyBorder="1" applyAlignment="1">
      <alignment horizontal="center" vertical="center" wrapText="1"/>
      <protection/>
    </xf>
    <xf numFmtId="2" fontId="13" fillId="35" borderId="16" xfId="54" applyNumberFormat="1" applyFont="1" applyFill="1" applyBorder="1" applyAlignment="1">
      <alignment horizontal="center" vertical="center" wrapText="1"/>
      <protection/>
    </xf>
    <xf numFmtId="0" fontId="12" fillId="36" borderId="12" xfId="0" applyFont="1" applyFill="1" applyBorder="1" applyAlignment="1">
      <alignment horizontal="left" vertical="center" wrapText="1"/>
    </xf>
    <xf numFmtId="0" fontId="12" fillId="36" borderId="13" xfId="0" applyFont="1" applyFill="1" applyBorder="1" applyAlignment="1">
      <alignment horizontal="left" vertical="center" wrapText="1"/>
    </xf>
    <xf numFmtId="0" fontId="12" fillId="36" borderId="14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2" fontId="13" fillId="0" borderId="15" xfId="54" applyNumberFormat="1" applyFont="1" applyFill="1" applyBorder="1" applyAlignment="1">
      <alignment horizontal="center" vertical="center" wrapText="1"/>
      <protection/>
    </xf>
    <xf numFmtId="2" fontId="13" fillId="0" borderId="16" xfId="54" applyNumberFormat="1" applyFont="1" applyFill="1" applyBorder="1" applyAlignment="1">
      <alignment horizontal="center" vertical="center" wrapText="1"/>
      <protection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3" fillId="33" borderId="13" xfId="54" applyFont="1" applyFill="1" applyBorder="1" applyAlignment="1">
      <alignment horizontal="center" vertical="center" wrapText="1"/>
      <protection/>
    </xf>
    <xf numFmtId="0" fontId="13" fillId="33" borderId="14" xfId="54" applyFont="1" applyFill="1" applyBorder="1" applyAlignment="1">
      <alignment horizontal="center" vertical="center" wrapText="1"/>
      <protection/>
    </xf>
    <xf numFmtId="0" fontId="13" fillId="10" borderId="13" xfId="54" applyFont="1" applyFill="1" applyBorder="1" applyAlignment="1">
      <alignment horizontal="center" vertical="center" wrapText="1"/>
      <protection/>
    </xf>
    <xf numFmtId="0" fontId="13" fillId="10" borderId="14" xfId="54" applyFont="1" applyFill="1" applyBorder="1" applyAlignment="1">
      <alignment horizontal="center" vertical="center" wrapText="1"/>
      <protection/>
    </xf>
    <xf numFmtId="0" fontId="13" fillId="3" borderId="13" xfId="54" applyFont="1" applyFill="1" applyBorder="1" applyAlignment="1">
      <alignment horizontal="center" vertical="center" wrapText="1"/>
      <protection/>
    </xf>
    <xf numFmtId="0" fontId="13" fillId="3" borderId="14" xfId="54" applyFont="1" applyFill="1" applyBorder="1" applyAlignment="1">
      <alignment horizontal="center" vertical="center" wrapText="1"/>
      <protection/>
    </xf>
    <xf numFmtId="2" fontId="13" fillId="37" borderId="15" xfId="54" applyNumberFormat="1" applyFont="1" applyFill="1" applyBorder="1" applyAlignment="1">
      <alignment horizontal="center" vertical="center" wrapText="1"/>
      <protection/>
    </xf>
    <xf numFmtId="2" fontId="13" fillId="37" borderId="16" xfId="54" applyNumberFormat="1" applyFont="1" applyFill="1" applyBorder="1" applyAlignment="1">
      <alignment horizontal="center" vertical="center" wrapText="1"/>
      <protection/>
    </xf>
    <xf numFmtId="2" fontId="13" fillId="34" borderId="15" xfId="54" applyNumberFormat="1" applyFont="1" applyFill="1" applyBorder="1" applyAlignment="1">
      <alignment horizontal="center" vertical="center" wrapText="1"/>
      <protection/>
    </xf>
    <xf numFmtId="2" fontId="13" fillId="34" borderId="16" xfId="54" applyNumberFormat="1" applyFont="1" applyFill="1" applyBorder="1" applyAlignment="1">
      <alignment horizontal="center" vertical="center" wrapText="1"/>
      <protection/>
    </xf>
    <xf numFmtId="0" fontId="74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wrapText="1"/>
    </xf>
    <xf numFmtId="0" fontId="7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4" fillId="0" borderId="12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35" borderId="15" xfId="54" applyFont="1" applyFill="1" applyBorder="1" applyAlignment="1">
      <alignment horizontal="center" vertical="center" wrapText="1"/>
      <protection/>
    </xf>
    <xf numFmtId="0" fontId="6" fillId="35" borderId="16" xfId="54" applyFont="1" applyFill="1" applyBorder="1" applyAlignment="1">
      <alignment horizontal="center" vertical="center" wrapText="1"/>
      <protection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3 3" xfId="59"/>
    <cellStyle name="Обычный 4" xfId="60"/>
    <cellStyle name="Обычный 5" xfId="61"/>
    <cellStyle name="Обычный 5 2" xfId="62"/>
    <cellStyle name="Обычный 5 3" xfId="63"/>
    <cellStyle name="Обычный 5 3 2" xfId="64"/>
    <cellStyle name="Обычный 5 3 2 2" xfId="65"/>
    <cellStyle name="Обычный 5 4" xfId="66"/>
    <cellStyle name="Обычный 5 5" xfId="67"/>
    <cellStyle name="Обычный 5 5 2" xfId="68"/>
    <cellStyle name="Обычный 6" xfId="69"/>
    <cellStyle name="Обычный 6 2" xfId="70"/>
    <cellStyle name="Обычный 6 2 2" xfId="71"/>
    <cellStyle name="Обычный 6 2 3" xfId="72"/>
    <cellStyle name="Обычный 6 2 3 2" xfId="73"/>
    <cellStyle name="Обычный 6 2 3 3" xfId="74"/>
    <cellStyle name="Обычный 6 2 4" xfId="75"/>
    <cellStyle name="Обычный 6 3" xfId="76"/>
    <cellStyle name="Обычный 7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2 2" xfId="88"/>
    <cellStyle name="Финансовый 2 3" xfId="89"/>
    <cellStyle name="Финансовый 2 4" xfId="90"/>
    <cellStyle name="Финансовый 2 4 2" xfId="91"/>
    <cellStyle name="Финансовый 2 4 2 2" xfId="92"/>
    <cellStyle name="Финансовый 2 5" xfId="93"/>
    <cellStyle name="Финансовый 2 5 2" xfId="94"/>
    <cellStyle name="Финансовый 3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32"/>
  <sheetViews>
    <sheetView tabSelected="1" zoomScale="60" zoomScaleNormal="60" zoomScalePageLayoutView="0" workbookViewId="0" topLeftCell="A32">
      <selection activeCell="D46" sqref="D46:T46"/>
    </sheetView>
  </sheetViews>
  <sheetFormatPr defaultColWidth="9.140625" defaultRowHeight="15"/>
  <cols>
    <col min="1" max="1" width="7.7109375" style="9" customWidth="1"/>
    <col min="2" max="2" width="9.8515625" style="39" customWidth="1"/>
    <col min="3" max="3" width="18.28125" style="9" customWidth="1"/>
    <col min="4" max="4" width="31.7109375" style="9" customWidth="1"/>
    <col min="5" max="5" width="21.57421875" style="9" customWidth="1"/>
    <col min="6" max="6" width="13.421875" style="10" customWidth="1"/>
    <col min="7" max="7" width="11.421875" style="39" customWidth="1"/>
    <col min="8" max="8" width="44.140625" style="9" customWidth="1"/>
    <col min="9" max="9" width="11.7109375" style="7" customWidth="1"/>
    <col min="10" max="11" width="13.00390625" style="8" customWidth="1"/>
    <col min="12" max="12" width="11.7109375" style="8" customWidth="1"/>
    <col min="13" max="13" width="14.140625" style="8" customWidth="1"/>
    <col min="14" max="14" width="11.8515625" style="8" customWidth="1"/>
    <col min="15" max="15" width="11.7109375" style="8" customWidth="1"/>
    <col min="16" max="16" width="12.421875" style="8" customWidth="1"/>
    <col min="17" max="17" width="17.00390625" style="8" customWidth="1"/>
    <col min="18" max="18" width="17.28125" style="8" customWidth="1"/>
    <col min="19" max="19" width="39.140625" style="8" customWidth="1"/>
    <col min="20" max="20" width="26.57421875" style="22" customWidth="1"/>
    <col min="21" max="16384" width="9.140625" style="8" customWidth="1"/>
  </cols>
  <sheetData>
    <row r="1" spans="1:20" s="2" customFormat="1" ht="23.25" customHeight="1">
      <c r="A1" s="91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  <c r="O1" s="93"/>
      <c r="P1" s="93"/>
      <c r="Q1" s="93"/>
      <c r="R1" s="93"/>
      <c r="S1" s="93"/>
      <c r="T1" s="93"/>
    </row>
    <row r="2" spans="1:22" s="2" customFormat="1" ht="23.25" customHeight="1">
      <c r="A2" s="94" t="s">
        <v>85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6"/>
      <c r="P2" s="96"/>
      <c r="Q2" s="96"/>
      <c r="R2" s="96"/>
      <c r="S2" s="96"/>
      <c r="T2" s="96"/>
      <c r="V2" s="4"/>
    </row>
    <row r="3" spans="1:22" s="2" customFormat="1" ht="33" customHeight="1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100"/>
      <c r="P3" s="100"/>
      <c r="Q3" s="100"/>
      <c r="R3" s="100"/>
      <c r="S3" s="100"/>
      <c r="T3" s="100"/>
      <c r="V3" s="3"/>
    </row>
    <row r="4" spans="1:22" s="2" customFormat="1" ht="24" customHeight="1">
      <c r="A4" s="91" t="s">
        <v>110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101"/>
      <c r="O4" s="102"/>
      <c r="P4" s="102"/>
      <c r="Q4" s="102"/>
      <c r="R4" s="102"/>
      <c r="S4" s="102"/>
      <c r="T4" s="102"/>
      <c r="V4" s="3"/>
    </row>
    <row r="5" spans="1:28" s="2" customFormat="1" ht="33.75" customHeight="1">
      <c r="A5" s="103" t="s">
        <v>109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106"/>
      <c r="P5" s="106"/>
      <c r="Q5" s="106"/>
      <c r="R5" s="106"/>
      <c r="S5" s="106"/>
      <c r="T5" s="107"/>
      <c r="V5" s="27"/>
      <c r="W5" s="8"/>
      <c r="X5" s="8"/>
      <c r="Y5" s="8"/>
      <c r="Z5" s="8"/>
      <c r="AA5" s="8"/>
      <c r="AB5" s="4"/>
    </row>
    <row r="6" spans="1:20" s="25" customFormat="1" ht="54.75" customHeight="1">
      <c r="A6" s="52" t="s">
        <v>19</v>
      </c>
      <c r="B6" s="53"/>
      <c r="C6" s="54"/>
      <c r="D6" s="55" t="s">
        <v>86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7"/>
    </row>
    <row r="7" spans="1:20" s="4" customFormat="1" ht="27.75" customHeight="1">
      <c r="A7" s="58" t="s">
        <v>1</v>
      </c>
      <c r="B7" s="60" t="s">
        <v>2</v>
      </c>
      <c r="C7" s="87" t="s">
        <v>6</v>
      </c>
      <c r="D7" s="62" t="s">
        <v>0</v>
      </c>
      <c r="E7" s="64" t="s">
        <v>7</v>
      </c>
      <c r="F7" s="62" t="s">
        <v>5</v>
      </c>
      <c r="G7" s="60" t="s">
        <v>9</v>
      </c>
      <c r="H7" s="62" t="s">
        <v>20</v>
      </c>
      <c r="I7" s="43" t="s">
        <v>10</v>
      </c>
      <c r="J7" s="44"/>
      <c r="K7" s="45"/>
      <c r="L7" s="46" t="s">
        <v>11</v>
      </c>
      <c r="M7" s="44"/>
      <c r="N7" s="45"/>
      <c r="O7" s="47" t="s">
        <v>12</v>
      </c>
      <c r="P7" s="44"/>
      <c r="Q7" s="45"/>
      <c r="R7" s="66" t="s">
        <v>8</v>
      </c>
      <c r="S7" s="50" t="s">
        <v>16</v>
      </c>
      <c r="T7" s="50" t="s">
        <v>14</v>
      </c>
    </row>
    <row r="8" spans="1:22" s="3" customFormat="1" ht="30" customHeight="1">
      <c r="A8" s="59"/>
      <c r="B8" s="61"/>
      <c r="C8" s="88"/>
      <c r="D8" s="63"/>
      <c r="E8" s="65"/>
      <c r="F8" s="63"/>
      <c r="G8" s="61"/>
      <c r="H8" s="63"/>
      <c r="I8" s="11" t="s">
        <v>3</v>
      </c>
      <c r="J8" s="11" t="s">
        <v>15</v>
      </c>
      <c r="K8" s="11" t="s">
        <v>4</v>
      </c>
      <c r="L8" s="12" t="s">
        <v>3</v>
      </c>
      <c r="M8" s="12" t="s">
        <v>15</v>
      </c>
      <c r="N8" s="12" t="s">
        <v>4</v>
      </c>
      <c r="O8" s="13" t="s">
        <v>3</v>
      </c>
      <c r="P8" s="13" t="s">
        <v>15</v>
      </c>
      <c r="Q8" s="13" t="s">
        <v>4</v>
      </c>
      <c r="R8" s="67"/>
      <c r="S8" s="51"/>
      <c r="T8" s="51"/>
      <c r="U8" s="4"/>
      <c r="V8" s="4"/>
    </row>
    <row r="9" spans="1:22" s="3" customFormat="1" ht="51" customHeight="1">
      <c r="A9" s="5">
        <v>1</v>
      </c>
      <c r="B9" s="38">
        <v>1</v>
      </c>
      <c r="C9" s="24">
        <f>SUM(R9/F9)</f>
        <v>26.896551724137932</v>
      </c>
      <c r="D9" s="23" t="s">
        <v>50</v>
      </c>
      <c r="E9" s="14">
        <v>33956</v>
      </c>
      <c r="F9" s="6">
        <v>58</v>
      </c>
      <c r="G9" s="40"/>
      <c r="H9" s="33" t="s">
        <v>83</v>
      </c>
      <c r="I9" s="16">
        <v>40</v>
      </c>
      <c r="J9" s="17">
        <v>13</v>
      </c>
      <c r="K9" s="28">
        <f>SUM(I9*J9)</f>
        <v>520</v>
      </c>
      <c r="L9" s="18">
        <v>40</v>
      </c>
      <c r="M9" s="19">
        <v>13</v>
      </c>
      <c r="N9" s="29">
        <f>SUM(L9*M9)</f>
        <v>520</v>
      </c>
      <c r="O9" s="20">
        <v>40</v>
      </c>
      <c r="P9" s="21">
        <v>13</v>
      </c>
      <c r="Q9" s="30">
        <f>SUM(O9*P9)</f>
        <v>520</v>
      </c>
      <c r="R9" s="26">
        <f>SUM(K9+N9+Q9)</f>
        <v>1560</v>
      </c>
      <c r="S9" s="5"/>
      <c r="T9" s="15"/>
      <c r="U9" s="4"/>
      <c r="V9" s="25"/>
    </row>
    <row r="10" spans="1:27" s="25" customFormat="1" ht="43.5" customHeight="1">
      <c r="A10" s="52" t="s">
        <v>19</v>
      </c>
      <c r="B10" s="53"/>
      <c r="C10" s="54"/>
      <c r="D10" s="55" t="s">
        <v>89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  <c r="V10" s="3"/>
      <c r="W10" s="3"/>
      <c r="X10" s="3"/>
      <c r="Y10" s="3"/>
      <c r="Z10" s="3"/>
      <c r="AA10" s="3"/>
    </row>
    <row r="11" spans="1:27" s="4" customFormat="1" ht="27.75" customHeight="1">
      <c r="A11" s="58" t="s">
        <v>1</v>
      </c>
      <c r="B11" s="60" t="s">
        <v>2</v>
      </c>
      <c r="C11" s="58" t="s">
        <v>6</v>
      </c>
      <c r="D11" s="62" t="s">
        <v>0</v>
      </c>
      <c r="E11" s="64" t="s">
        <v>7</v>
      </c>
      <c r="F11" s="62" t="s">
        <v>5</v>
      </c>
      <c r="G11" s="60" t="s">
        <v>9</v>
      </c>
      <c r="H11" s="62" t="s">
        <v>20</v>
      </c>
      <c r="I11" s="43" t="s">
        <v>10</v>
      </c>
      <c r="J11" s="44"/>
      <c r="K11" s="45"/>
      <c r="L11" s="46" t="s">
        <v>11</v>
      </c>
      <c r="M11" s="44"/>
      <c r="N11" s="45"/>
      <c r="O11" s="47" t="s">
        <v>12</v>
      </c>
      <c r="P11" s="44"/>
      <c r="Q11" s="45"/>
      <c r="R11" s="48" t="s">
        <v>8</v>
      </c>
      <c r="S11" s="50" t="s">
        <v>16</v>
      </c>
      <c r="T11" s="50" t="s">
        <v>14</v>
      </c>
      <c r="V11" s="3"/>
      <c r="W11" s="3"/>
      <c r="X11" s="3"/>
      <c r="Y11" s="3"/>
      <c r="Z11" s="3"/>
      <c r="AA11" s="3"/>
    </row>
    <row r="12" spans="1:21" s="3" customFormat="1" ht="30" customHeight="1">
      <c r="A12" s="59"/>
      <c r="B12" s="61"/>
      <c r="C12" s="59"/>
      <c r="D12" s="63"/>
      <c r="E12" s="65"/>
      <c r="F12" s="63"/>
      <c r="G12" s="61"/>
      <c r="H12" s="63"/>
      <c r="I12" s="11" t="s">
        <v>3</v>
      </c>
      <c r="J12" s="11" t="s">
        <v>15</v>
      </c>
      <c r="K12" s="11" t="s">
        <v>4</v>
      </c>
      <c r="L12" s="12" t="s">
        <v>3</v>
      </c>
      <c r="M12" s="12" t="s">
        <v>15</v>
      </c>
      <c r="N12" s="12" t="s">
        <v>4</v>
      </c>
      <c r="O12" s="13" t="s">
        <v>3</v>
      </c>
      <c r="P12" s="13" t="s">
        <v>15</v>
      </c>
      <c r="Q12" s="13" t="s">
        <v>4</v>
      </c>
      <c r="R12" s="49"/>
      <c r="S12" s="51"/>
      <c r="T12" s="51"/>
      <c r="U12" s="4"/>
    </row>
    <row r="13" spans="1:22" s="3" customFormat="1" ht="84.75" customHeight="1">
      <c r="A13" s="5">
        <v>2</v>
      </c>
      <c r="B13" s="38">
        <v>1</v>
      </c>
      <c r="C13" s="24">
        <f>SUM(R13/F13)</f>
        <v>27.354709418837675</v>
      </c>
      <c r="D13" s="23" t="s">
        <v>49</v>
      </c>
      <c r="E13" s="14">
        <v>28902</v>
      </c>
      <c r="F13" s="6">
        <v>49.9</v>
      </c>
      <c r="G13" s="40"/>
      <c r="H13" s="33" t="s">
        <v>83</v>
      </c>
      <c r="I13" s="16">
        <v>35</v>
      </c>
      <c r="J13" s="17">
        <v>13</v>
      </c>
      <c r="K13" s="28">
        <f>SUM(I13*J13)</f>
        <v>455</v>
      </c>
      <c r="L13" s="18">
        <v>35</v>
      </c>
      <c r="M13" s="19">
        <v>13</v>
      </c>
      <c r="N13" s="29">
        <f>SUM(L13*M13)</f>
        <v>455</v>
      </c>
      <c r="O13" s="20">
        <v>35</v>
      </c>
      <c r="P13" s="21">
        <v>13</v>
      </c>
      <c r="Q13" s="30">
        <f>SUM(O13*P13)</f>
        <v>455</v>
      </c>
      <c r="R13" s="26">
        <f>SUM(K13+N13+Q13)</f>
        <v>1365</v>
      </c>
      <c r="S13" s="5"/>
      <c r="T13" s="15"/>
      <c r="U13" s="4"/>
      <c r="V13" s="4"/>
    </row>
    <row r="14" spans="1:27" s="25" customFormat="1" ht="50.25" customHeight="1">
      <c r="A14" s="5">
        <v>3</v>
      </c>
      <c r="B14" s="38">
        <v>2</v>
      </c>
      <c r="C14" s="24">
        <f>SUM(R14/F14)</f>
        <v>20.925553319919516</v>
      </c>
      <c r="D14" s="23" t="s">
        <v>48</v>
      </c>
      <c r="E14" s="14">
        <v>32365</v>
      </c>
      <c r="F14" s="6">
        <v>49.7</v>
      </c>
      <c r="G14" s="40"/>
      <c r="H14" s="33" t="s">
        <v>83</v>
      </c>
      <c r="I14" s="16">
        <v>25</v>
      </c>
      <c r="J14" s="17">
        <v>13</v>
      </c>
      <c r="K14" s="28">
        <f>SUM(I14*J14)</f>
        <v>325</v>
      </c>
      <c r="L14" s="18">
        <v>27.5</v>
      </c>
      <c r="M14" s="19">
        <v>13</v>
      </c>
      <c r="N14" s="29">
        <f>SUM(L14*M14)</f>
        <v>357.5</v>
      </c>
      <c r="O14" s="20">
        <v>27.5</v>
      </c>
      <c r="P14" s="21">
        <v>13</v>
      </c>
      <c r="Q14" s="30">
        <f>SUM(O14*P14)</f>
        <v>357.5</v>
      </c>
      <c r="R14" s="26">
        <f>SUM(K14+N14+Q14)</f>
        <v>1040</v>
      </c>
      <c r="S14" s="5"/>
      <c r="T14" s="15"/>
      <c r="V14" s="3"/>
      <c r="Z14" s="3"/>
      <c r="AA14" s="3"/>
    </row>
    <row r="15" spans="1:27" s="4" customFormat="1" ht="42.75" customHeight="1">
      <c r="A15" s="52" t="s">
        <v>19</v>
      </c>
      <c r="B15" s="53"/>
      <c r="C15" s="54"/>
      <c r="D15" s="55" t="s">
        <v>90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/>
      <c r="V15" s="3"/>
      <c r="W15" s="3"/>
      <c r="X15" s="3"/>
      <c r="Y15" s="3"/>
      <c r="Z15" s="25"/>
      <c r="AA15" s="25"/>
    </row>
    <row r="16" spans="1:27" s="3" customFormat="1" ht="30" customHeight="1">
      <c r="A16" s="58" t="s">
        <v>1</v>
      </c>
      <c r="B16" s="60" t="s">
        <v>2</v>
      </c>
      <c r="C16" s="58" t="s">
        <v>6</v>
      </c>
      <c r="D16" s="62" t="s">
        <v>0</v>
      </c>
      <c r="E16" s="64" t="s">
        <v>7</v>
      </c>
      <c r="F16" s="62" t="s">
        <v>5</v>
      </c>
      <c r="G16" s="60" t="s">
        <v>9</v>
      </c>
      <c r="H16" s="62" t="s">
        <v>20</v>
      </c>
      <c r="I16" s="43" t="s">
        <v>10</v>
      </c>
      <c r="J16" s="44"/>
      <c r="K16" s="45"/>
      <c r="L16" s="46" t="s">
        <v>11</v>
      </c>
      <c r="M16" s="44"/>
      <c r="N16" s="45"/>
      <c r="O16" s="47" t="s">
        <v>12</v>
      </c>
      <c r="P16" s="44"/>
      <c r="Q16" s="45"/>
      <c r="R16" s="48" t="s">
        <v>8</v>
      </c>
      <c r="S16" s="50" t="s">
        <v>16</v>
      </c>
      <c r="T16" s="50" t="s">
        <v>14</v>
      </c>
      <c r="U16" s="4"/>
      <c r="V16" s="25"/>
      <c r="W16" s="25"/>
      <c r="X16" s="25"/>
      <c r="Y16" s="25"/>
      <c r="Z16" s="4"/>
      <c r="AA16" s="4"/>
    </row>
    <row r="17" spans="1:25" s="3" customFormat="1" ht="51" customHeight="1">
      <c r="A17" s="59"/>
      <c r="B17" s="61"/>
      <c r="C17" s="59"/>
      <c r="D17" s="63"/>
      <c r="E17" s="65"/>
      <c r="F17" s="63"/>
      <c r="G17" s="61"/>
      <c r="H17" s="63"/>
      <c r="I17" s="11" t="s">
        <v>3</v>
      </c>
      <c r="J17" s="11" t="s">
        <v>15</v>
      </c>
      <c r="K17" s="11" t="s">
        <v>4</v>
      </c>
      <c r="L17" s="12" t="s">
        <v>3</v>
      </c>
      <c r="M17" s="12" t="s">
        <v>15</v>
      </c>
      <c r="N17" s="12" t="s">
        <v>4</v>
      </c>
      <c r="O17" s="13" t="s">
        <v>3</v>
      </c>
      <c r="P17" s="13" t="s">
        <v>15</v>
      </c>
      <c r="Q17" s="13" t="s">
        <v>4</v>
      </c>
      <c r="R17" s="49"/>
      <c r="S17" s="51"/>
      <c r="T17" s="51"/>
      <c r="U17" s="4"/>
      <c r="V17" s="1"/>
      <c r="W17" s="4"/>
      <c r="X17" s="4"/>
      <c r="Y17" s="4"/>
    </row>
    <row r="18" spans="1:22" s="3" customFormat="1" ht="51" customHeight="1">
      <c r="A18" s="5">
        <v>4</v>
      </c>
      <c r="B18" s="38">
        <v>1</v>
      </c>
      <c r="C18" s="24">
        <f>SUM(R18/F18)</f>
        <v>26.896551724137932</v>
      </c>
      <c r="D18" s="23" t="s">
        <v>50</v>
      </c>
      <c r="E18" s="14">
        <v>33956</v>
      </c>
      <c r="F18" s="6">
        <v>58</v>
      </c>
      <c r="G18" s="40"/>
      <c r="H18" s="33" t="s">
        <v>83</v>
      </c>
      <c r="I18" s="16">
        <v>40</v>
      </c>
      <c r="J18" s="17">
        <v>13</v>
      </c>
      <c r="K18" s="28">
        <f>SUM(I18*J18)</f>
        <v>520</v>
      </c>
      <c r="L18" s="18">
        <v>40</v>
      </c>
      <c r="M18" s="19">
        <v>13</v>
      </c>
      <c r="N18" s="29">
        <f>SUM(L18*M18)</f>
        <v>520</v>
      </c>
      <c r="O18" s="20">
        <v>40</v>
      </c>
      <c r="P18" s="21">
        <v>13</v>
      </c>
      <c r="Q18" s="30">
        <f>SUM(O18*P18)</f>
        <v>520</v>
      </c>
      <c r="R18" s="26">
        <f>SUM(K18+N18+Q18)</f>
        <v>1560</v>
      </c>
      <c r="S18" s="5"/>
      <c r="T18" s="15"/>
      <c r="U18" s="4"/>
      <c r="V18" s="1"/>
    </row>
    <row r="19" spans="1:27" s="25" customFormat="1" ht="45" customHeight="1">
      <c r="A19" s="52" t="s">
        <v>19</v>
      </c>
      <c r="B19" s="53"/>
      <c r="C19" s="54"/>
      <c r="D19" s="55" t="s">
        <v>91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7"/>
      <c r="V19" s="3"/>
      <c r="W19" s="3"/>
      <c r="X19" s="3"/>
      <c r="Y19" s="3"/>
      <c r="Z19" s="3"/>
      <c r="AA19" s="3"/>
    </row>
    <row r="20" spans="1:27" s="4" customFormat="1" ht="27.75" customHeight="1">
      <c r="A20" s="58" t="s">
        <v>1</v>
      </c>
      <c r="B20" s="60" t="s">
        <v>2</v>
      </c>
      <c r="C20" s="58" t="s">
        <v>6</v>
      </c>
      <c r="D20" s="62" t="s">
        <v>0</v>
      </c>
      <c r="E20" s="64" t="s">
        <v>7</v>
      </c>
      <c r="F20" s="62" t="s">
        <v>5</v>
      </c>
      <c r="G20" s="60" t="s">
        <v>9</v>
      </c>
      <c r="H20" s="62" t="s">
        <v>20</v>
      </c>
      <c r="I20" s="43" t="s">
        <v>10</v>
      </c>
      <c r="J20" s="44"/>
      <c r="K20" s="45"/>
      <c r="L20" s="46" t="s">
        <v>11</v>
      </c>
      <c r="M20" s="44"/>
      <c r="N20" s="45"/>
      <c r="O20" s="47" t="s">
        <v>12</v>
      </c>
      <c r="P20" s="44"/>
      <c r="Q20" s="45"/>
      <c r="R20" s="48" t="s">
        <v>8</v>
      </c>
      <c r="S20" s="50" t="s">
        <v>16</v>
      </c>
      <c r="T20" s="50" t="s">
        <v>14</v>
      </c>
      <c r="V20" s="3"/>
      <c r="W20" s="3"/>
      <c r="X20" s="3"/>
      <c r="Y20" s="3"/>
      <c r="Z20" s="25"/>
      <c r="AA20" s="25"/>
    </row>
    <row r="21" spans="1:27" s="3" customFormat="1" ht="30" customHeight="1">
      <c r="A21" s="59"/>
      <c r="B21" s="61"/>
      <c r="C21" s="59"/>
      <c r="D21" s="63"/>
      <c r="E21" s="65"/>
      <c r="F21" s="63"/>
      <c r="G21" s="61"/>
      <c r="H21" s="63"/>
      <c r="I21" s="11" t="s">
        <v>3</v>
      </c>
      <c r="J21" s="11" t="s">
        <v>15</v>
      </c>
      <c r="K21" s="11" t="s">
        <v>4</v>
      </c>
      <c r="L21" s="12" t="s">
        <v>3</v>
      </c>
      <c r="M21" s="12" t="s">
        <v>15</v>
      </c>
      <c r="N21" s="12" t="s">
        <v>4</v>
      </c>
      <c r="O21" s="13" t="s">
        <v>3</v>
      </c>
      <c r="P21" s="13" t="s">
        <v>15</v>
      </c>
      <c r="Q21" s="13" t="s">
        <v>4</v>
      </c>
      <c r="R21" s="49"/>
      <c r="S21" s="51"/>
      <c r="T21" s="51"/>
      <c r="U21" s="4"/>
      <c r="W21" s="25"/>
      <c r="X21" s="25"/>
      <c r="Y21" s="25"/>
      <c r="Z21" s="4"/>
      <c r="AA21" s="4"/>
    </row>
    <row r="22" spans="1:25" s="3" customFormat="1" ht="84" customHeight="1">
      <c r="A22" s="5">
        <v>5</v>
      </c>
      <c r="B22" s="38">
        <v>1</v>
      </c>
      <c r="C22" s="24">
        <f>SUM(R22/F22)</f>
        <v>14.067164179104477</v>
      </c>
      <c r="D22" s="23" t="s">
        <v>52</v>
      </c>
      <c r="E22" s="14">
        <v>25328</v>
      </c>
      <c r="F22" s="6">
        <v>67</v>
      </c>
      <c r="G22" s="40"/>
      <c r="H22" s="33" t="s">
        <v>71</v>
      </c>
      <c r="I22" s="16">
        <v>25</v>
      </c>
      <c r="J22" s="17">
        <v>13</v>
      </c>
      <c r="K22" s="28">
        <f>SUM(I22*J22)</f>
        <v>325</v>
      </c>
      <c r="L22" s="18">
        <v>25</v>
      </c>
      <c r="M22" s="19">
        <v>13</v>
      </c>
      <c r="N22" s="29">
        <f>SUM(L22*M22)</f>
        <v>325</v>
      </c>
      <c r="O22" s="20">
        <v>22.5</v>
      </c>
      <c r="P22" s="21">
        <v>13</v>
      </c>
      <c r="Q22" s="30">
        <f>SUM(O22*P22)</f>
        <v>292.5</v>
      </c>
      <c r="R22" s="26">
        <f>SUM(K22+N22+Q22)</f>
        <v>942.5</v>
      </c>
      <c r="S22" s="5"/>
      <c r="T22" s="15"/>
      <c r="U22" s="4"/>
      <c r="V22" s="1"/>
      <c r="W22" s="4"/>
      <c r="X22" s="4"/>
      <c r="Y22" s="4"/>
    </row>
    <row r="23" spans="1:22" s="3" customFormat="1" ht="30" customHeight="1">
      <c r="A23" s="52" t="s">
        <v>19</v>
      </c>
      <c r="B23" s="53"/>
      <c r="C23" s="54"/>
      <c r="D23" s="55" t="s">
        <v>92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4"/>
      <c r="V23" s="1"/>
    </row>
    <row r="24" spans="1:22" s="3" customFormat="1" ht="51" customHeight="1">
      <c r="A24" s="58" t="s">
        <v>1</v>
      </c>
      <c r="B24" s="60" t="s">
        <v>2</v>
      </c>
      <c r="C24" s="58" t="s">
        <v>6</v>
      </c>
      <c r="D24" s="62" t="s">
        <v>0</v>
      </c>
      <c r="E24" s="64" t="s">
        <v>7</v>
      </c>
      <c r="F24" s="62" t="s">
        <v>5</v>
      </c>
      <c r="G24" s="60" t="s">
        <v>9</v>
      </c>
      <c r="H24" s="62" t="s">
        <v>20</v>
      </c>
      <c r="I24" s="43" t="s">
        <v>10</v>
      </c>
      <c r="J24" s="44"/>
      <c r="K24" s="45"/>
      <c r="L24" s="46" t="s">
        <v>11</v>
      </c>
      <c r="M24" s="44"/>
      <c r="N24" s="45"/>
      <c r="O24" s="47" t="s">
        <v>12</v>
      </c>
      <c r="P24" s="44"/>
      <c r="Q24" s="45"/>
      <c r="R24" s="48" t="s">
        <v>8</v>
      </c>
      <c r="S24" s="50" t="s">
        <v>16</v>
      </c>
      <c r="T24" s="50" t="s">
        <v>14</v>
      </c>
      <c r="U24" s="4"/>
      <c r="V24" s="1"/>
    </row>
    <row r="25" spans="1:22" s="3" customFormat="1" ht="51" customHeight="1">
      <c r="A25" s="59"/>
      <c r="B25" s="61"/>
      <c r="C25" s="59"/>
      <c r="D25" s="63"/>
      <c r="E25" s="65"/>
      <c r="F25" s="63"/>
      <c r="G25" s="61"/>
      <c r="H25" s="63"/>
      <c r="I25" s="11" t="s">
        <v>3</v>
      </c>
      <c r="J25" s="11" t="s">
        <v>15</v>
      </c>
      <c r="K25" s="11" t="s">
        <v>4</v>
      </c>
      <c r="L25" s="12" t="s">
        <v>3</v>
      </c>
      <c r="M25" s="12" t="s">
        <v>15</v>
      </c>
      <c r="N25" s="12" t="s">
        <v>4</v>
      </c>
      <c r="O25" s="13" t="s">
        <v>3</v>
      </c>
      <c r="P25" s="13" t="s">
        <v>15</v>
      </c>
      <c r="Q25" s="13" t="s">
        <v>4</v>
      </c>
      <c r="R25" s="49"/>
      <c r="S25" s="51"/>
      <c r="T25" s="51"/>
      <c r="U25" s="4"/>
      <c r="V25" s="1"/>
    </row>
    <row r="26" spans="1:22" s="3" customFormat="1" ht="63" customHeight="1">
      <c r="A26" s="5"/>
      <c r="B26" s="38"/>
      <c r="C26" s="24"/>
      <c r="D26" s="23"/>
      <c r="E26" s="14"/>
      <c r="F26" s="6"/>
      <c r="G26" s="40"/>
      <c r="H26" s="33"/>
      <c r="I26" s="16"/>
      <c r="J26" s="17"/>
      <c r="K26" s="28"/>
      <c r="L26" s="18"/>
      <c r="M26" s="19"/>
      <c r="N26" s="29"/>
      <c r="O26" s="20"/>
      <c r="P26" s="21"/>
      <c r="Q26" s="30"/>
      <c r="R26" s="26"/>
      <c r="S26" s="5"/>
      <c r="T26" s="15"/>
      <c r="U26" s="4"/>
      <c r="V26" s="1"/>
    </row>
    <row r="27" spans="1:27" s="25" customFormat="1" ht="66" customHeight="1">
      <c r="A27" s="52" t="s">
        <v>19</v>
      </c>
      <c r="B27" s="53"/>
      <c r="C27" s="54"/>
      <c r="D27" s="70" t="s">
        <v>87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V27" s="1"/>
      <c r="W27" s="3"/>
      <c r="X27" s="3"/>
      <c r="Y27" s="3"/>
      <c r="Z27" s="3"/>
      <c r="AA27" s="3"/>
    </row>
    <row r="28" spans="1:27" s="4" customFormat="1" ht="93" customHeight="1">
      <c r="A28" s="108" t="s">
        <v>1</v>
      </c>
      <c r="B28" s="60" t="s">
        <v>2</v>
      </c>
      <c r="C28" s="68" t="s">
        <v>6</v>
      </c>
      <c r="D28" s="62" t="s">
        <v>0</v>
      </c>
      <c r="E28" s="64" t="s">
        <v>7</v>
      </c>
      <c r="F28" s="62" t="s">
        <v>5</v>
      </c>
      <c r="G28" s="60" t="s">
        <v>9</v>
      </c>
      <c r="H28" s="62" t="s">
        <v>20</v>
      </c>
      <c r="I28" s="43" t="s">
        <v>10</v>
      </c>
      <c r="J28" s="44"/>
      <c r="K28" s="45"/>
      <c r="L28" s="46" t="s">
        <v>11</v>
      </c>
      <c r="M28" s="44"/>
      <c r="N28" s="45"/>
      <c r="O28" s="47" t="s">
        <v>12</v>
      </c>
      <c r="P28" s="44"/>
      <c r="Q28" s="45"/>
      <c r="R28" s="66" t="s">
        <v>8</v>
      </c>
      <c r="S28" s="50" t="s">
        <v>16</v>
      </c>
      <c r="T28" s="50" t="s">
        <v>14</v>
      </c>
      <c r="V28" s="1"/>
      <c r="W28" s="3"/>
      <c r="X28" s="3"/>
      <c r="Y28" s="3"/>
      <c r="Z28" s="25"/>
      <c r="AA28" s="25"/>
    </row>
    <row r="29" spans="1:21" s="3" customFormat="1" ht="31.5" customHeight="1">
      <c r="A29" s="109"/>
      <c r="B29" s="61"/>
      <c r="C29" s="69"/>
      <c r="D29" s="63"/>
      <c r="E29" s="65"/>
      <c r="F29" s="63"/>
      <c r="G29" s="61"/>
      <c r="H29" s="63"/>
      <c r="I29" s="11" t="s">
        <v>3</v>
      </c>
      <c r="J29" s="11" t="s">
        <v>15</v>
      </c>
      <c r="K29" s="11" t="s">
        <v>4</v>
      </c>
      <c r="L29" s="12" t="s">
        <v>3</v>
      </c>
      <c r="M29" s="12" t="s">
        <v>15</v>
      </c>
      <c r="N29" s="12" t="s">
        <v>4</v>
      </c>
      <c r="O29" s="13" t="s">
        <v>3</v>
      </c>
      <c r="P29" s="13" t="s">
        <v>15</v>
      </c>
      <c r="Q29" s="13" t="s">
        <v>4</v>
      </c>
      <c r="R29" s="67"/>
      <c r="S29" s="51"/>
      <c r="T29" s="51"/>
      <c r="U29" s="4"/>
    </row>
    <row r="30" spans="1:27" s="25" customFormat="1" ht="51.75" customHeight="1">
      <c r="A30" s="41">
        <v>6</v>
      </c>
      <c r="B30" s="38">
        <v>1</v>
      </c>
      <c r="C30" s="42">
        <f>SUM(R30/F30)</f>
        <v>43.65203761755486</v>
      </c>
      <c r="D30" s="23" t="s">
        <v>82</v>
      </c>
      <c r="E30" s="14">
        <v>34339</v>
      </c>
      <c r="F30" s="6">
        <v>63.8</v>
      </c>
      <c r="G30" s="40"/>
      <c r="H30" s="33" t="s">
        <v>75</v>
      </c>
      <c r="I30" s="16">
        <v>75</v>
      </c>
      <c r="J30" s="17">
        <v>12</v>
      </c>
      <c r="K30" s="28">
        <f>SUM(I30*J30)</f>
        <v>900</v>
      </c>
      <c r="L30" s="18">
        <v>72.5</v>
      </c>
      <c r="M30" s="19">
        <v>13</v>
      </c>
      <c r="N30" s="29">
        <f>SUM(L30*M30)</f>
        <v>942.5</v>
      </c>
      <c r="O30" s="20">
        <v>72.5</v>
      </c>
      <c r="P30" s="21">
        <v>13</v>
      </c>
      <c r="Q30" s="30">
        <f>SUM(O30*P30)</f>
        <v>942.5</v>
      </c>
      <c r="R30" s="24">
        <f>SUM(K30+N30+Q30)</f>
        <v>2785</v>
      </c>
      <c r="S30" s="5"/>
      <c r="T30" s="15"/>
      <c r="V30" s="1"/>
      <c r="W30" s="3"/>
      <c r="X30" s="3"/>
      <c r="Y30" s="3"/>
      <c r="Z30" s="3"/>
      <c r="AA30" s="3"/>
    </row>
    <row r="31" spans="1:27" s="4" customFormat="1" ht="72.75" customHeight="1">
      <c r="A31" s="41">
        <v>7</v>
      </c>
      <c r="B31" s="38">
        <v>2</v>
      </c>
      <c r="C31" s="42">
        <f>SUM(R31/F31)</f>
        <v>42.987804878048784</v>
      </c>
      <c r="D31" s="23" t="s">
        <v>29</v>
      </c>
      <c r="E31" s="14">
        <v>34414</v>
      </c>
      <c r="F31" s="6">
        <v>73.8</v>
      </c>
      <c r="G31" s="40" t="s">
        <v>21</v>
      </c>
      <c r="H31" s="33" t="s">
        <v>83</v>
      </c>
      <c r="I31" s="16">
        <v>85</v>
      </c>
      <c r="J31" s="17">
        <v>13</v>
      </c>
      <c r="K31" s="28">
        <f>SUM(I31*J31)</f>
        <v>1105</v>
      </c>
      <c r="L31" s="18">
        <v>85</v>
      </c>
      <c r="M31" s="19">
        <v>13</v>
      </c>
      <c r="N31" s="29">
        <f>SUM(L31*M31)</f>
        <v>1105</v>
      </c>
      <c r="O31" s="20">
        <v>87.5</v>
      </c>
      <c r="P31" s="21">
        <v>11</v>
      </c>
      <c r="Q31" s="30">
        <f>SUM(O31*P31)</f>
        <v>962.5</v>
      </c>
      <c r="R31" s="24">
        <f>SUM(K31+N31+Q31)</f>
        <v>3172.5</v>
      </c>
      <c r="S31" s="5"/>
      <c r="T31" s="15"/>
      <c r="V31" s="1"/>
      <c r="W31" s="3"/>
      <c r="X31" s="3"/>
      <c r="Y31" s="3"/>
      <c r="Z31" s="3"/>
      <c r="AA31" s="3"/>
    </row>
    <row r="32" spans="1:27" s="3" customFormat="1" ht="56.25" customHeight="1">
      <c r="A32" s="110" t="s">
        <v>19</v>
      </c>
      <c r="B32" s="111"/>
      <c r="C32" s="112"/>
      <c r="D32" s="70" t="s">
        <v>88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2"/>
      <c r="U32" s="4"/>
      <c r="V32" s="34"/>
      <c r="Z32" s="1"/>
      <c r="AA32" s="1"/>
    </row>
    <row r="33" spans="1:22" s="3" customFormat="1" ht="82.5" customHeight="1">
      <c r="A33" s="108" t="s">
        <v>1</v>
      </c>
      <c r="B33" s="60" t="s">
        <v>2</v>
      </c>
      <c r="C33" s="68" t="s">
        <v>6</v>
      </c>
      <c r="D33" s="62" t="s">
        <v>0</v>
      </c>
      <c r="E33" s="64" t="s">
        <v>7</v>
      </c>
      <c r="F33" s="62" t="s">
        <v>5</v>
      </c>
      <c r="G33" s="60" t="s">
        <v>9</v>
      </c>
      <c r="H33" s="62" t="s">
        <v>20</v>
      </c>
      <c r="I33" s="43" t="s">
        <v>10</v>
      </c>
      <c r="J33" s="44"/>
      <c r="K33" s="45"/>
      <c r="L33" s="46" t="s">
        <v>11</v>
      </c>
      <c r="M33" s="44"/>
      <c r="N33" s="45"/>
      <c r="O33" s="47" t="s">
        <v>12</v>
      </c>
      <c r="P33" s="44"/>
      <c r="Q33" s="45"/>
      <c r="R33" s="66" t="s">
        <v>8</v>
      </c>
      <c r="S33" s="50" t="s">
        <v>16</v>
      </c>
      <c r="T33" s="50" t="s">
        <v>14</v>
      </c>
      <c r="U33" s="4"/>
      <c r="V33" s="1"/>
    </row>
    <row r="34" spans="1:27" s="25" customFormat="1" ht="30" customHeight="1">
      <c r="A34" s="109"/>
      <c r="B34" s="61"/>
      <c r="C34" s="69"/>
      <c r="D34" s="63"/>
      <c r="E34" s="65"/>
      <c r="F34" s="63"/>
      <c r="G34" s="61"/>
      <c r="H34" s="63"/>
      <c r="I34" s="11" t="s">
        <v>3</v>
      </c>
      <c r="J34" s="11" t="s">
        <v>15</v>
      </c>
      <c r="K34" s="11" t="s">
        <v>4</v>
      </c>
      <c r="L34" s="12" t="s">
        <v>3</v>
      </c>
      <c r="M34" s="12" t="s">
        <v>15</v>
      </c>
      <c r="N34" s="12" t="s">
        <v>4</v>
      </c>
      <c r="O34" s="13" t="s">
        <v>3</v>
      </c>
      <c r="P34" s="13" t="s">
        <v>15</v>
      </c>
      <c r="Q34" s="13" t="s">
        <v>4</v>
      </c>
      <c r="R34" s="67"/>
      <c r="S34" s="51"/>
      <c r="T34" s="51"/>
      <c r="V34" s="3"/>
      <c r="W34" s="1"/>
      <c r="X34" s="1"/>
      <c r="Y34" s="1"/>
      <c r="Z34" s="1"/>
      <c r="AA34" s="1"/>
    </row>
    <row r="35" spans="1:27" s="4" customFormat="1" ht="69" customHeight="1">
      <c r="A35" s="41">
        <v>8</v>
      </c>
      <c r="B35" s="38">
        <v>1</v>
      </c>
      <c r="C35" s="42">
        <f>SUM(R35/F35)</f>
        <v>35.905730129390015</v>
      </c>
      <c r="D35" s="23" t="s">
        <v>76</v>
      </c>
      <c r="E35" s="14">
        <v>34123</v>
      </c>
      <c r="F35" s="6">
        <v>108.2</v>
      </c>
      <c r="G35" s="40"/>
      <c r="H35" s="33" t="s">
        <v>78</v>
      </c>
      <c r="I35" s="16">
        <v>105</v>
      </c>
      <c r="J35" s="17">
        <v>13</v>
      </c>
      <c r="K35" s="28">
        <f>SUM(I35*J35)</f>
        <v>1365</v>
      </c>
      <c r="L35" s="18">
        <v>105</v>
      </c>
      <c r="M35" s="19">
        <v>13</v>
      </c>
      <c r="N35" s="29">
        <f>SUM(L35*M35)</f>
        <v>1365</v>
      </c>
      <c r="O35" s="20">
        <v>105</v>
      </c>
      <c r="P35" s="21">
        <v>11</v>
      </c>
      <c r="Q35" s="30">
        <f>SUM(O35*P35)</f>
        <v>1155</v>
      </c>
      <c r="R35" s="24">
        <f>SUM(K35+N35+Q35)</f>
        <v>3885</v>
      </c>
      <c r="S35" s="5"/>
      <c r="T35" s="15" t="s">
        <v>17</v>
      </c>
      <c r="V35" s="3"/>
      <c r="W35" s="1"/>
      <c r="X35" s="1"/>
      <c r="Y35" s="1"/>
      <c r="Z35" s="1"/>
      <c r="AA35" s="1"/>
    </row>
    <row r="36" spans="1:27" s="3" customFormat="1" ht="51.75" customHeight="1">
      <c r="A36" s="52" t="s">
        <v>19</v>
      </c>
      <c r="B36" s="53"/>
      <c r="C36" s="54"/>
      <c r="D36" s="55" t="s">
        <v>93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4"/>
      <c r="W36" s="1"/>
      <c r="X36" s="1"/>
      <c r="Y36" s="1"/>
      <c r="Z36" s="1"/>
      <c r="AA36" s="1"/>
    </row>
    <row r="37" spans="1:22" s="3" customFormat="1" ht="51" customHeight="1">
      <c r="A37" s="58" t="s">
        <v>1</v>
      </c>
      <c r="B37" s="60" t="s">
        <v>2</v>
      </c>
      <c r="C37" s="76" t="s">
        <v>6</v>
      </c>
      <c r="D37" s="62" t="s">
        <v>0</v>
      </c>
      <c r="E37" s="64" t="s">
        <v>7</v>
      </c>
      <c r="F37" s="62" t="s">
        <v>5</v>
      </c>
      <c r="G37" s="60" t="s">
        <v>9</v>
      </c>
      <c r="H37" s="62" t="s">
        <v>20</v>
      </c>
      <c r="I37" s="43" t="s">
        <v>10</v>
      </c>
      <c r="J37" s="44"/>
      <c r="K37" s="45"/>
      <c r="L37" s="46" t="s">
        <v>11</v>
      </c>
      <c r="M37" s="44"/>
      <c r="N37" s="45"/>
      <c r="O37" s="47" t="s">
        <v>12</v>
      </c>
      <c r="P37" s="44"/>
      <c r="Q37" s="45"/>
      <c r="R37" s="89" t="s">
        <v>8</v>
      </c>
      <c r="S37" s="50" t="s">
        <v>16</v>
      </c>
      <c r="T37" s="50" t="s">
        <v>14</v>
      </c>
      <c r="U37" s="4"/>
      <c r="V37" s="1"/>
    </row>
    <row r="38" spans="1:27" s="25" customFormat="1" ht="57" customHeight="1">
      <c r="A38" s="59"/>
      <c r="B38" s="61"/>
      <c r="C38" s="77"/>
      <c r="D38" s="63"/>
      <c r="E38" s="65"/>
      <c r="F38" s="63"/>
      <c r="G38" s="61"/>
      <c r="H38" s="63"/>
      <c r="I38" s="11" t="s">
        <v>3</v>
      </c>
      <c r="J38" s="11" t="s">
        <v>15</v>
      </c>
      <c r="K38" s="11" t="s">
        <v>4</v>
      </c>
      <c r="L38" s="12" t="s">
        <v>3</v>
      </c>
      <c r="M38" s="12" t="s">
        <v>15</v>
      </c>
      <c r="N38" s="12" t="s">
        <v>4</v>
      </c>
      <c r="O38" s="13" t="s">
        <v>3</v>
      </c>
      <c r="P38" s="13" t="s">
        <v>15</v>
      </c>
      <c r="Q38" s="13" t="s">
        <v>4</v>
      </c>
      <c r="R38" s="90"/>
      <c r="S38" s="51"/>
      <c r="T38" s="51"/>
      <c r="V38" s="3"/>
      <c r="W38" s="1"/>
      <c r="X38" s="1"/>
      <c r="Y38" s="1"/>
      <c r="Z38" s="1"/>
      <c r="AA38" s="1"/>
    </row>
    <row r="39" spans="1:27" s="4" customFormat="1" ht="63" customHeight="1">
      <c r="A39" s="5"/>
      <c r="B39" s="38"/>
      <c r="C39" s="24"/>
      <c r="D39" s="23"/>
      <c r="E39" s="14"/>
      <c r="F39" s="6"/>
      <c r="G39" s="40"/>
      <c r="H39" s="33"/>
      <c r="I39" s="16"/>
      <c r="J39" s="17"/>
      <c r="K39" s="28"/>
      <c r="L39" s="18"/>
      <c r="M39" s="19"/>
      <c r="N39" s="29"/>
      <c r="O39" s="20"/>
      <c r="P39" s="21"/>
      <c r="Q39" s="30"/>
      <c r="R39" s="26"/>
      <c r="S39" s="5"/>
      <c r="T39" s="15"/>
      <c r="V39" s="3"/>
      <c r="W39" s="1"/>
      <c r="X39" s="1"/>
      <c r="Y39" s="1"/>
      <c r="Z39" s="1"/>
      <c r="AA39" s="1"/>
    </row>
    <row r="40" spans="1:27" s="3" customFormat="1" ht="45" customHeight="1">
      <c r="A40" s="52" t="s">
        <v>19</v>
      </c>
      <c r="B40" s="53"/>
      <c r="C40" s="54"/>
      <c r="D40" s="55" t="s">
        <v>94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7"/>
      <c r="U40" s="4"/>
      <c r="W40" s="1"/>
      <c r="X40" s="1"/>
      <c r="Y40" s="1"/>
      <c r="Z40" s="1"/>
      <c r="AA40" s="1"/>
    </row>
    <row r="41" spans="1:25" s="3" customFormat="1" ht="51" customHeight="1">
      <c r="A41" s="58" t="s">
        <v>1</v>
      </c>
      <c r="B41" s="60" t="s">
        <v>2</v>
      </c>
      <c r="C41" s="76" t="s">
        <v>6</v>
      </c>
      <c r="D41" s="62" t="s">
        <v>0</v>
      </c>
      <c r="E41" s="64" t="s">
        <v>7</v>
      </c>
      <c r="F41" s="62" t="s">
        <v>5</v>
      </c>
      <c r="G41" s="60" t="s">
        <v>9</v>
      </c>
      <c r="H41" s="62" t="s">
        <v>20</v>
      </c>
      <c r="I41" s="43" t="s">
        <v>10</v>
      </c>
      <c r="J41" s="44"/>
      <c r="K41" s="45"/>
      <c r="L41" s="46" t="s">
        <v>11</v>
      </c>
      <c r="M41" s="44"/>
      <c r="N41" s="45"/>
      <c r="O41" s="47" t="s">
        <v>12</v>
      </c>
      <c r="P41" s="44"/>
      <c r="Q41" s="45"/>
      <c r="R41" s="89" t="s">
        <v>8</v>
      </c>
      <c r="S41" s="50" t="s">
        <v>16</v>
      </c>
      <c r="T41" s="50" t="s">
        <v>14</v>
      </c>
      <c r="U41" s="4"/>
      <c r="V41" s="1"/>
      <c r="W41" s="4"/>
      <c r="X41" s="4"/>
      <c r="Y41" s="4"/>
    </row>
    <row r="42" spans="1:25" s="3" customFormat="1" ht="51" customHeight="1">
      <c r="A42" s="59"/>
      <c r="B42" s="61"/>
      <c r="C42" s="77"/>
      <c r="D42" s="63"/>
      <c r="E42" s="65"/>
      <c r="F42" s="63"/>
      <c r="G42" s="61"/>
      <c r="H42" s="63"/>
      <c r="I42" s="11" t="s">
        <v>3</v>
      </c>
      <c r="J42" s="11" t="s">
        <v>15</v>
      </c>
      <c r="K42" s="11" t="s">
        <v>4</v>
      </c>
      <c r="L42" s="12" t="s">
        <v>3</v>
      </c>
      <c r="M42" s="12" t="s">
        <v>15</v>
      </c>
      <c r="N42" s="12" t="s">
        <v>4</v>
      </c>
      <c r="O42" s="13" t="s">
        <v>3</v>
      </c>
      <c r="P42" s="13" t="s">
        <v>15</v>
      </c>
      <c r="Q42" s="13" t="s">
        <v>4</v>
      </c>
      <c r="R42" s="90"/>
      <c r="S42" s="51"/>
      <c r="T42" s="51"/>
      <c r="U42" s="4"/>
      <c r="V42" s="1"/>
      <c r="W42" s="4"/>
      <c r="X42" s="4"/>
      <c r="Y42" s="4"/>
    </row>
    <row r="43" spans="1:27" s="3" customFormat="1" ht="67.5" customHeight="1">
      <c r="A43" s="5">
        <v>9</v>
      </c>
      <c r="B43" s="38">
        <v>1</v>
      </c>
      <c r="C43" s="24">
        <f>SUM(R43/F43)</f>
        <v>53.59042553191489</v>
      </c>
      <c r="D43" s="23" t="s">
        <v>22</v>
      </c>
      <c r="E43" s="14">
        <v>19668</v>
      </c>
      <c r="F43" s="6">
        <v>75.2</v>
      </c>
      <c r="G43" s="40" t="s">
        <v>18</v>
      </c>
      <c r="H43" s="33" t="s">
        <v>83</v>
      </c>
      <c r="I43" s="16">
        <v>102.5</v>
      </c>
      <c r="J43" s="17">
        <v>13</v>
      </c>
      <c r="K43" s="28">
        <f>SUM(I43*J43)</f>
        <v>1332.5</v>
      </c>
      <c r="L43" s="18">
        <v>105</v>
      </c>
      <c r="M43" s="19">
        <v>13</v>
      </c>
      <c r="N43" s="29">
        <f>SUM(L43*M43)</f>
        <v>1365</v>
      </c>
      <c r="O43" s="20">
        <v>102.5</v>
      </c>
      <c r="P43" s="21">
        <v>13</v>
      </c>
      <c r="Q43" s="30">
        <f>SUM(O43*P43)</f>
        <v>1332.5</v>
      </c>
      <c r="R43" s="26">
        <f>SUM(K43+N43+Q43)</f>
        <v>4030</v>
      </c>
      <c r="S43" s="5"/>
      <c r="T43" s="15"/>
      <c r="U43" s="4"/>
      <c r="V43" s="25"/>
      <c r="W43" s="1"/>
      <c r="X43" s="1"/>
      <c r="Y43" s="1"/>
      <c r="Z43" s="1"/>
      <c r="AA43" s="1"/>
    </row>
    <row r="44" spans="1:27" s="3" customFormat="1" ht="67.5" customHeight="1">
      <c r="A44" s="5">
        <v>10</v>
      </c>
      <c r="B44" s="38">
        <v>2</v>
      </c>
      <c r="C44" s="24">
        <f>SUM(R44/F44)</f>
        <v>44.84177215189873</v>
      </c>
      <c r="D44" s="23" t="s">
        <v>111</v>
      </c>
      <c r="E44" s="14">
        <v>33850</v>
      </c>
      <c r="F44" s="6">
        <v>79</v>
      </c>
      <c r="G44" s="40"/>
      <c r="H44" s="33" t="s">
        <v>113</v>
      </c>
      <c r="I44" s="16">
        <v>92.5</v>
      </c>
      <c r="J44" s="17">
        <v>13</v>
      </c>
      <c r="K44" s="28">
        <f>SUM(I44*J44)</f>
        <v>1202.5</v>
      </c>
      <c r="L44" s="18">
        <v>90</v>
      </c>
      <c r="M44" s="19">
        <v>13</v>
      </c>
      <c r="N44" s="29">
        <f>SUM(L44*M44)</f>
        <v>1170</v>
      </c>
      <c r="O44" s="20">
        <v>90</v>
      </c>
      <c r="P44" s="21">
        <v>13</v>
      </c>
      <c r="Q44" s="30">
        <f>SUM(O44*P44)</f>
        <v>1170</v>
      </c>
      <c r="R44" s="26">
        <f>SUM(K44+N44+Q44)</f>
        <v>3542.5</v>
      </c>
      <c r="S44" s="5"/>
      <c r="T44" s="15"/>
      <c r="U44" s="4"/>
      <c r="V44" s="25"/>
      <c r="W44" s="1"/>
      <c r="X44" s="1"/>
      <c r="Y44" s="1"/>
      <c r="Z44" s="1"/>
      <c r="AA44" s="1"/>
    </row>
    <row r="45" spans="1:27" s="25" customFormat="1" ht="68.25" customHeight="1">
      <c r="A45" s="5">
        <v>11</v>
      </c>
      <c r="B45" s="38">
        <v>3</v>
      </c>
      <c r="C45" s="24">
        <f>SUM(R45/F45)</f>
        <v>45.88235294117647</v>
      </c>
      <c r="D45" s="23" t="s">
        <v>112</v>
      </c>
      <c r="E45" s="14">
        <v>33553</v>
      </c>
      <c r="F45" s="6">
        <v>76.5</v>
      </c>
      <c r="G45" s="40"/>
      <c r="H45" s="33" t="s">
        <v>113</v>
      </c>
      <c r="I45" s="16">
        <v>90</v>
      </c>
      <c r="J45" s="17">
        <v>13</v>
      </c>
      <c r="K45" s="28">
        <f>SUM(I45*J45)</f>
        <v>1170</v>
      </c>
      <c r="L45" s="18">
        <v>90</v>
      </c>
      <c r="M45" s="19">
        <v>13</v>
      </c>
      <c r="N45" s="29">
        <f>SUM(L45*M45)</f>
        <v>1170</v>
      </c>
      <c r="O45" s="20">
        <v>90</v>
      </c>
      <c r="P45" s="21">
        <v>13</v>
      </c>
      <c r="Q45" s="30">
        <f>SUM(O45*P45)</f>
        <v>1170</v>
      </c>
      <c r="R45" s="26">
        <f>SUM(K45+N45+Q45)</f>
        <v>3510</v>
      </c>
      <c r="S45" s="5"/>
      <c r="T45" s="15"/>
      <c r="V45" s="3"/>
      <c r="W45" s="8"/>
      <c r="X45" s="8"/>
      <c r="Y45" s="8"/>
      <c r="Z45" s="8"/>
      <c r="AA45" s="8"/>
    </row>
    <row r="46" spans="1:22" s="3" customFormat="1" ht="50.25" customHeight="1">
      <c r="A46" s="52" t="s">
        <v>19</v>
      </c>
      <c r="B46" s="53"/>
      <c r="C46" s="54"/>
      <c r="D46" s="55" t="s">
        <v>95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7"/>
      <c r="U46" s="4"/>
      <c r="V46" s="25"/>
    </row>
    <row r="47" spans="1:22" s="3" customFormat="1" ht="51" customHeight="1">
      <c r="A47" s="58" t="s">
        <v>1</v>
      </c>
      <c r="B47" s="60" t="s">
        <v>2</v>
      </c>
      <c r="C47" s="76" t="s">
        <v>6</v>
      </c>
      <c r="D47" s="62" t="s">
        <v>0</v>
      </c>
      <c r="E47" s="64" t="s">
        <v>7</v>
      </c>
      <c r="F47" s="62" t="s">
        <v>5</v>
      </c>
      <c r="G47" s="60" t="s">
        <v>9</v>
      </c>
      <c r="H47" s="62" t="s">
        <v>20</v>
      </c>
      <c r="I47" s="43" t="s">
        <v>10</v>
      </c>
      <c r="J47" s="44"/>
      <c r="K47" s="45"/>
      <c r="L47" s="46" t="s">
        <v>11</v>
      </c>
      <c r="M47" s="44"/>
      <c r="N47" s="45"/>
      <c r="O47" s="47" t="s">
        <v>12</v>
      </c>
      <c r="P47" s="44"/>
      <c r="Q47" s="45"/>
      <c r="R47" s="89" t="s">
        <v>8</v>
      </c>
      <c r="S47" s="50" t="s">
        <v>16</v>
      </c>
      <c r="T47" s="50" t="s">
        <v>14</v>
      </c>
      <c r="U47" s="4"/>
      <c r="V47" s="25"/>
    </row>
    <row r="48" spans="1:22" s="3" customFormat="1" ht="51" customHeight="1">
      <c r="A48" s="59"/>
      <c r="B48" s="61"/>
      <c r="C48" s="77"/>
      <c r="D48" s="63"/>
      <c r="E48" s="65"/>
      <c r="F48" s="63"/>
      <c r="G48" s="61"/>
      <c r="H48" s="63"/>
      <c r="I48" s="11" t="s">
        <v>3</v>
      </c>
      <c r="J48" s="11" t="s">
        <v>15</v>
      </c>
      <c r="K48" s="11" t="s">
        <v>4</v>
      </c>
      <c r="L48" s="12" t="s">
        <v>3</v>
      </c>
      <c r="M48" s="12" t="s">
        <v>15</v>
      </c>
      <c r="N48" s="12" t="s">
        <v>4</v>
      </c>
      <c r="O48" s="13" t="s">
        <v>3</v>
      </c>
      <c r="P48" s="13" t="s">
        <v>15</v>
      </c>
      <c r="Q48" s="13" t="s">
        <v>4</v>
      </c>
      <c r="R48" s="90"/>
      <c r="S48" s="51"/>
      <c r="T48" s="51"/>
      <c r="U48" s="4"/>
      <c r="V48" s="25"/>
    </row>
    <row r="49" spans="1:27" s="25" customFormat="1" ht="56.25" customHeight="1">
      <c r="A49" s="5">
        <v>12</v>
      </c>
      <c r="B49" s="38">
        <v>1</v>
      </c>
      <c r="C49" s="24">
        <f aca="true" t="shared" si="0" ref="C49:C55">SUM(R49/F49)</f>
        <v>50.950118764845605</v>
      </c>
      <c r="D49" s="23" t="s">
        <v>53</v>
      </c>
      <c r="E49" s="14">
        <v>32050</v>
      </c>
      <c r="F49" s="6">
        <v>84.2</v>
      </c>
      <c r="G49" s="40"/>
      <c r="H49" s="33" t="s">
        <v>73</v>
      </c>
      <c r="I49" s="16">
        <v>110</v>
      </c>
      <c r="J49" s="17">
        <v>13</v>
      </c>
      <c r="K49" s="28">
        <f aca="true" t="shared" si="1" ref="K49:K55">SUM(I49*J49)</f>
        <v>1430</v>
      </c>
      <c r="L49" s="18">
        <v>110</v>
      </c>
      <c r="M49" s="19">
        <v>13</v>
      </c>
      <c r="N49" s="29">
        <f aca="true" t="shared" si="2" ref="N49:N55">SUM(L49*M49)</f>
        <v>1430</v>
      </c>
      <c r="O49" s="20">
        <v>110</v>
      </c>
      <c r="P49" s="21">
        <v>13</v>
      </c>
      <c r="Q49" s="30">
        <f aca="true" t="shared" si="3" ref="Q49:Q55">SUM(O49*P49)</f>
        <v>1430</v>
      </c>
      <c r="R49" s="26">
        <f aca="true" t="shared" si="4" ref="R49:R55">SUM(K49+N49+Q49)</f>
        <v>4290</v>
      </c>
      <c r="S49" s="5"/>
      <c r="T49" s="15"/>
      <c r="V49" s="3"/>
      <c r="W49" s="3"/>
      <c r="X49" s="3"/>
      <c r="Y49" s="3"/>
      <c r="Z49" s="3"/>
      <c r="AA49" s="3"/>
    </row>
    <row r="50" spans="1:27" s="4" customFormat="1" ht="54" customHeight="1">
      <c r="A50" s="5">
        <v>13</v>
      </c>
      <c r="B50" s="38">
        <v>2</v>
      </c>
      <c r="C50" s="24">
        <f t="shared" si="0"/>
        <v>40.29850746268657</v>
      </c>
      <c r="D50" s="23" t="s">
        <v>45</v>
      </c>
      <c r="E50" s="14">
        <v>27870</v>
      </c>
      <c r="F50" s="6">
        <v>87.1</v>
      </c>
      <c r="G50" s="40"/>
      <c r="H50" s="15" t="s">
        <v>72</v>
      </c>
      <c r="I50" s="16">
        <v>90</v>
      </c>
      <c r="J50" s="17">
        <v>13</v>
      </c>
      <c r="K50" s="28">
        <f t="shared" si="1"/>
        <v>1170</v>
      </c>
      <c r="L50" s="18">
        <v>90</v>
      </c>
      <c r="M50" s="19">
        <v>13</v>
      </c>
      <c r="N50" s="29">
        <f t="shared" si="2"/>
        <v>1170</v>
      </c>
      <c r="O50" s="20">
        <v>90</v>
      </c>
      <c r="P50" s="21">
        <v>13</v>
      </c>
      <c r="Q50" s="30">
        <f t="shared" si="3"/>
        <v>1170</v>
      </c>
      <c r="R50" s="26">
        <f t="shared" si="4"/>
        <v>3510</v>
      </c>
      <c r="S50" s="5"/>
      <c r="T50" s="15"/>
      <c r="V50" s="3"/>
      <c r="W50" s="3"/>
      <c r="X50" s="3"/>
      <c r="Y50" s="3"/>
      <c r="Z50" s="3"/>
      <c r="AA50" s="3"/>
    </row>
    <row r="51" spans="1:21" s="3" customFormat="1" ht="58.5" customHeight="1">
      <c r="A51" s="5">
        <v>14</v>
      </c>
      <c r="B51" s="38">
        <v>3</v>
      </c>
      <c r="C51" s="24">
        <f t="shared" si="0"/>
        <v>37.18712753277711</v>
      </c>
      <c r="D51" s="23" t="s">
        <v>44</v>
      </c>
      <c r="E51" s="14">
        <v>25978</v>
      </c>
      <c r="F51" s="6">
        <v>83.9</v>
      </c>
      <c r="G51" s="40"/>
      <c r="H51" s="33" t="s">
        <v>74</v>
      </c>
      <c r="I51" s="16">
        <v>80</v>
      </c>
      <c r="J51" s="17">
        <v>13</v>
      </c>
      <c r="K51" s="28">
        <f t="shared" si="1"/>
        <v>1040</v>
      </c>
      <c r="L51" s="18">
        <v>80</v>
      </c>
      <c r="M51" s="19">
        <v>13</v>
      </c>
      <c r="N51" s="29">
        <f t="shared" si="2"/>
        <v>1040</v>
      </c>
      <c r="O51" s="20">
        <v>80</v>
      </c>
      <c r="P51" s="21">
        <v>13</v>
      </c>
      <c r="Q51" s="30">
        <f t="shared" si="3"/>
        <v>1040</v>
      </c>
      <c r="R51" s="24">
        <f t="shared" si="4"/>
        <v>3120</v>
      </c>
      <c r="S51" s="5"/>
      <c r="T51" s="15"/>
      <c r="U51" s="4"/>
    </row>
    <row r="52" spans="1:22" s="3" customFormat="1" ht="51" customHeight="1">
      <c r="A52" s="5">
        <v>15</v>
      </c>
      <c r="B52" s="38">
        <v>4</v>
      </c>
      <c r="C52" s="24">
        <f t="shared" si="0"/>
        <v>36.192714453584024</v>
      </c>
      <c r="D52" s="23" t="s">
        <v>69</v>
      </c>
      <c r="E52" s="14">
        <v>31637</v>
      </c>
      <c r="F52" s="6">
        <v>85.1</v>
      </c>
      <c r="G52" s="40"/>
      <c r="H52" s="33" t="s">
        <v>74</v>
      </c>
      <c r="I52" s="16">
        <v>85</v>
      </c>
      <c r="J52" s="17">
        <v>11</v>
      </c>
      <c r="K52" s="28">
        <f t="shared" si="1"/>
        <v>935</v>
      </c>
      <c r="L52" s="18">
        <v>80</v>
      </c>
      <c r="M52" s="19">
        <v>13</v>
      </c>
      <c r="N52" s="29">
        <f t="shared" si="2"/>
        <v>1040</v>
      </c>
      <c r="O52" s="20">
        <v>85</v>
      </c>
      <c r="P52" s="21">
        <v>13</v>
      </c>
      <c r="Q52" s="30">
        <f t="shared" si="3"/>
        <v>1105</v>
      </c>
      <c r="R52" s="26">
        <f t="shared" si="4"/>
        <v>3080</v>
      </c>
      <c r="S52" s="5"/>
      <c r="T52" s="15"/>
      <c r="U52" s="4"/>
      <c r="V52" s="25"/>
    </row>
    <row r="53" spans="1:22" s="25" customFormat="1" ht="72" customHeight="1">
      <c r="A53" s="5">
        <v>16</v>
      </c>
      <c r="B53" s="38">
        <v>5</v>
      </c>
      <c r="C53" s="24">
        <f t="shared" si="0"/>
        <v>30.737704918032787</v>
      </c>
      <c r="D53" s="23" t="s">
        <v>68</v>
      </c>
      <c r="E53" s="14">
        <v>28268</v>
      </c>
      <c r="F53" s="6">
        <v>85.4</v>
      </c>
      <c r="G53" s="40"/>
      <c r="H53" s="33" t="s">
        <v>70</v>
      </c>
      <c r="I53" s="16">
        <v>75</v>
      </c>
      <c r="J53" s="17">
        <v>12</v>
      </c>
      <c r="K53" s="28">
        <f t="shared" si="1"/>
        <v>900</v>
      </c>
      <c r="L53" s="18">
        <v>75</v>
      </c>
      <c r="M53" s="19">
        <v>11</v>
      </c>
      <c r="N53" s="29">
        <f t="shared" si="2"/>
        <v>825</v>
      </c>
      <c r="O53" s="20">
        <v>75</v>
      </c>
      <c r="P53" s="21">
        <v>12</v>
      </c>
      <c r="Q53" s="30">
        <f t="shared" si="3"/>
        <v>900</v>
      </c>
      <c r="R53" s="26">
        <f t="shared" si="4"/>
        <v>2625</v>
      </c>
      <c r="S53" s="5"/>
      <c r="T53" s="15"/>
      <c r="V53" s="3"/>
    </row>
    <row r="54" spans="1:22" s="3" customFormat="1" ht="63" customHeight="1">
      <c r="A54" s="5">
        <v>17</v>
      </c>
      <c r="B54" s="38">
        <v>6</v>
      </c>
      <c r="C54" s="24">
        <f t="shared" si="0"/>
        <v>30.116959064327485</v>
      </c>
      <c r="D54" s="23" t="s">
        <v>80</v>
      </c>
      <c r="E54" s="14">
        <v>32467</v>
      </c>
      <c r="F54" s="6">
        <v>85.5</v>
      </c>
      <c r="G54" s="40"/>
      <c r="H54" s="33" t="s">
        <v>81</v>
      </c>
      <c r="I54" s="16">
        <v>90</v>
      </c>
      <c r="J54" s="17">
        <v>8</v>
      </c>
      <c r="K54" s="28">
        <f t="shared" si="1"/>
        <v>720</v>
      </c>
      <c r="L54" s="18">
        <v>80</v>
      </c>
      <c r="M54" s="19">
        <v>11</v>
      </c>
      <c r="N54" s="29">
        <f t="shared" si="2"/>
        <v>880</v>
      </c>
      <c r="O54" s="20">
        <v>75</v>
      </c>
      <c r="P54" s="21">
        <v>13</v>
      </c>
      <c r="Q54" s="30">
        <f t="shared" si="3"/>
        <v>975</v>
      </c>
      <c r="R54" s="24">
        <f t="shared" si="4"/>
        <v>2575</v>
      </c>
      <c r="S54" s="5"/>
      <c r="T54" s="15"/>
      <c r="U54" s="4"/>
      <c r="V54" s="25"/>
    </row>
    <row r="55" spans="1:22" s="3" customFormat="1" ht="63.75" customHeight="1">
      <c r="A55" s="5">
        <v>18</v>
      </c>
      <c r="B55" s="38">
        <v>7</v>
      </c>
      <c r="C55" s="24">
        <f t="shared" si="0"/>
        <v>22.4060668734919</v>
      </c>
      <c r="D55" s="23" t="s">
        <v>67</v>
      </c>
      <c r="E55" s="14">
        <v>25003</v>
      </c>
      <c r="F55" s="6">
        <v>87.03</v>
      </c>
      <c r="G55" s="40"/>
      <c r="H55" s="33" t="s">
        <v>79</v>
      </c>
      <c r="I55" s="16">
        <v>50</v>
      </c>
      <c r="J55" s="17">
        <v>13</v>
      </c>
      <c r="K55" s="28">
        <f t="shared" si="1"/>
        <v>650</v>
      </c>
      <c r="L55" s="18">
        <v>50</v>
      </c>
      <c r="M55" s="19">
        <v>13</v>
      </c>
      <c r="N55" s="29">
        <f t="shared" si="2"/>
        <v>650</v>
      </c>
      <c r="O55" s="20">
        <v>50</v>
      </c>
      <c r="P55" s="21">
        <v>13</v>
      </c>
      <c r="Q55" s="30">
        <f t="shared" si="3"/>
        <v>650</v>
      </c>
      <c r="R55" s="26">
        <f t="shared" si="4"/>
        <v>1950</v>
      </c>
      <c r="S55" s="5"/>
      <c r="T55" s="15"/>
      <c r="U55" s="4"/>
      <c r="V55" s="25"/>
    </row>
    <row r="56" spans="1:22" s="3" customFormat="1" ht="51" customHeight="1">
      <c r="A56" s="52" t="s">
        <v>19</v>
      </c>
      <c r="B56" s="53"/>
      <c r="C56" s="54"/>
      <c r="D56" s="55" t="s">
        <v>96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7"/>
      <c r="U56" s="4"/>
      <c r="V56" s="25"/>
    </row>
    <row r="57" spans="1:27" s="25" customFormat="1" ht="30" customHeight="1">
      <c r="A57" s="58" t="s">
        <v>1</v>
      </c>
      <c r="B57" s="60" t="s">
        <v>2</v>
      </c>
      <c r="C57" s="76" t="s">
        <v>6</v>
      </c>
      <c r="D57" s="62" t="s">
        <v>0</v>
      </c>
      <c r="E57" s="64" t="s">
        <v>7</v>
      </c>
      <c r="F57" s="62" t="s">
        <v>5</v>
      </c>
      <c r="G57" s="60" t="s">
        <v>9</v>
      </c>
      <c r="H57" s="62" t="s">
        <v>20</v>
      </c>
      <c r="I57" s="43" t="s">
        <v>10</v>
      </c>
      <c r="J57" s="44"/>
      <c r="K57" s="45"/>
      <c r="L57" s="46" t="s">
        <v>11</v>
      </c>
      <c r="M57" s="44"/>
      <c r="N57" s="45"/>
      <c r="O57" s="47" t="s">
        <v>12</v>
      </c>
      <c r="P57" s="44"/>
      <c r="Q57" s="45"/>
      <c r="R57" s="48" t="s">
        <v>8</v>
      </c>
      <c r="S57" s="50" t="s">
        <v>16</v>
      </c>
      <c r="T57" s="50" t="s">
        <v>14</v>
      </c>
      <c r="V57" s="3"/>
      <c r="W57" s="4"/>
      <c r="X57" s="4"/>
      <c r="Y57" s="4"/>
      <c r="Z57" s="4"/>
      <c r="AA57" s="4"/>
    </row>
    <row r="58" spans="1:27" s="4" customFormat="1" ht="64.5" customHeight="1">
      <c r="A58" s="59"/>
      <c r="B58" s="61"/>
      <c r="C58" s="77"/>
      <c r="D58" s="63"/>
      <c r="E58" s="65"/>
      <c r="F58" s="63"/>
      <c r="G58" s="61"/>
      <c r="H58" s="63"/>
      <c r="I58" s="11" t="s">
        <v>3</v>
      </c>
      <c r="J58" s="11" t="s">
        <v>15</v>
      </c>
      <c r="K58" s="11" t="s">
        <v>4</v>
      </c>
      <c r="L58" s="12" t="s">
        <v>3</v>
      </c>
      <c r="M58" s="12" t="s">
        <v>15</v>
      </c>
      <c r="N58" s="12" t="s">
        <v>4</v>
      </c>
      <c r="O58" s="13" t="s">
        <v>3</v>
      </c>
      <c r="P58" s="13" t="s">
        <v>15</v>
      </c>
      <c r="Q58" s="13" t="s">
        <v>4</v>
      </c>
      <c r="R58" s="49"/>
      <c r="S58" s="51"/>
      <c r="T58" s="51"/>
      <c r="V58" s="3"/>
      <c r="W58" s="3"/>
      <c r="X58" s="3"/>
      <c r="Y58" s="3"/>
      <c r="Z58" s="3"/>
      <c r="AA58" s="3"/>
    </row>
    <row r="59" spans="1:22" s="3" customFormat="1" ht="80.25" customHeight="1">
      <c r="A59" s="5">
        <v>19</v>
      </c>
      <c r="B59" s="38">
        <v>1</v>
      </c>
      <c r="C59" s="24">
        <f aca="true" t="shared" si="5" ref="C59:C69">SUM(R59/F59)</f>
        <v>49.01215805471124</v>
      </c>
      <c r="D59" s="23" t="s">
        <v>57</v>
      </c>
      <c r="E59" s="14">
        <v>30918</v>
      </c>
      <c r="F59" s="6">
        <v>98.7</v>
      </c>
      <c r="G59" s="40"/>
      <c r="H59" s="33" t="s">
        <v>83</v>
      </c>
      <c r="I59" s="16">
        <v>135</v>
      </c>
      <c r="J59" s="17">
        <v>12</v>
      </c>
      <c r="K59" s="28">
        <f aca="true" t="shared" si="6" ref="K59:K69">SUM(I59*J59)</f>
        <v>1620</v>
      </c>
      <c r="L59" s="18">
        <v>130</v>
      </c>
      <c r="M59" s="19">
        <v>12</v>
      </c>
      <c r="N59" s="29">
        <f aca="true" t="shared" si="7" ref="N59:N69">SUM(L59*M59)</f>
        <v>1560</v>
      </c>
      <c r="O59" s="20">
        <v>127.5</v>
      </c>
      <c r="P59" s="21">
        <v>13</v>
      </c>
      <c r="Q59" s="30">
        <f aca="true" t="shared" si="8" ref="Q59:Q69">SUM(O59*P59)</f>
        <v>1657.5</v>
      </c>
      <c r="R59" s="26">
        <f aca="true" t="shared" si="9" ref="R59:R69">SUM(K59+N59+Q59)</f>
        <v>4837.5</v>
      </c>
      <c r="S59" s="5"/>
      <c r="T59" s="15"/>
      <c r="U59" s="4"/>
      <c r="V59" s="25"/>
    </row>
    <row r="60" spans="1:27" s="25" customFormat="1" ht="75" customHeight="1">
      <c r="A60" s="5">
        <v>20</v>
      </c>
      <c r="B60" s="38">
        <v>2</v>
      </c>
      <c r="C60" s="24">
        <f t="shared" si="5"/>
        <v>47.75401069518717</v>
      </c>
      <c r="D60" s="23" t="s">
        <v>56</v>
      </c>
      <c r="E60" s="14">
        <v>33122</v>
      </c>
      <c r="F60" s="6">
        <v>93.5</v>
      </c>
      <c r="G60" s="40"/>
      <c r="H60" s="33" t="s">
        <v>74</v>
      </c>
      <c r="I60" s="16">
        <v>120</v>
      </c>
      <c r="J60" s="17">
        <v>13</v>
      </c>
      <c r="K60" s="28">
        <f t="shared" si="6"/>
        <v>1560</v>
      </c>
      <c r="L60" s="18">
        <v>115</v>
      </c>
      <c r="M60" s="19">
        <v>13</v>
      </c>
      <c r="N60" s="29">
        <f t="shared" si="7"/>
        <v>1495</v>
      </c>
      <c r="O60" s="20">
        <v>117.5</v>
      </c>
      <c r="P60" s="21">
        <v>12</v>
      </c>
      <c r="Q60" s="30">
        <f t="shared" si="8"/>
        <v>1410</v>
      </c>
      <c r="R60" s="26">
        <f t="shared" si="9"/>
        <v>4465</v>
      </c>
      <c r="S60" s="5"/>
      <c r="T60" s="15"/>
      <c r="V60" s="3"/>
      <c r="W60" s="3"/>
      <c r="X60" s="3"/>
      <c r="Y60" s="3"/>
      <c r="Z60" s="3"/>
      <c r="AA60" s="3"/>
    </row>
    <row r="61" spans="1:27" s="4" customFormat="1" ht="56.25" customHeight="1">
      <c r="A61" s="5">
        <v>21</v>
      </c>
      <c r="B61" s="38">
        <v>3</v>
      </c>
      <c r="C61" s="24">
        <f t="shared" si="5"/>
        <v>44.74747474747475</v>
      </c>
      <c r="D61" s="23" t="s">
        <v>58</v>
      </c>
      <c r="E61" s="14">
        <v>33739</v>
      </c>
      <c r="F61" s="6">
        <v>99</v>
      </c>
      <c r="G61" s="40"/>
      <c r="H61" s="33" t="s">
        <v>74</v>
      </c>
      <c r="I61" s="16">
        <v>120</v>
      </c>
      <c r="J61" s="17">
        <v>12</v>
      </c>
      <c r="K61" s="28">
        <f t="shared" si="6"/>
        <v>1440</v>
      </c>
      <c r="L61" s="18">
        <v>115</v>
      </c>
      <c r="M61" s="19">
        <v>13</v>
      </c>
      <c r="N61" s="29">
        <f t="shared" si="7"/>
        <v>1495</v>
      </c>
      <c r="O61" s="20">
        <v>115</v>
      </c>
      <c r="P61" s="21">
        <v>13</v>
      </c>
      <c r="Q61" s="30">
        <f t="shared" si="8"/>
        <v>1495</v>
      </c>
      <c r="R61" s="26">
        <f t="shared" si="9"/>
        <v>4430</v>
      </c>
      <c r="S61" s="5"/>
      <c r="T61" s="15"/>
      <c r="V61" s="3"/>
      <c r="W61" s="3"/>
      <c r="X61" s="3"/>
      <c r="Y61" s="3"/>
      <c r="Z61" s="3"/>
      <c r="AA61" s="3"/>
    </row>
    <row r="62" spans="1:22" s="3" customFormat="1" ht="58.5" customHeight="1">
      <c r="A62" s="5">
        <v>22</v>
      </c>
      <c r="B62" s="38">
        <v>4</v>
      </c>
      <c r="C62" s="24">
        <f t="shared" si="5"/>
        <v>42.41967871485944</v>
      </c>
      <c r="D62" s="23" t="s">
        <v>42</v>
      </c>
      <c r="E62" s="14">
        <v>25641</v>
      </c>
      <c r="F62" s="6">
        <v>99.6</v>
      </c>
      <c r="G62" s="40"/>
      <c r="H62" s="33" t="s">
        <v>77</v>
      </c>
      <c r="I62" s="16">
        <v>110</v>
      </c>
      <c r="J62" s="17">
        <v>13</v>
      </c>
      <c r="K62" s="28">
        <f t="shared" si="6"/>
        <v>1430</v>
      </c>
      <c r="L62" s="18">
        <v>110</v>
      </c>
      <c r="M62" s="19">
        <v>13</v>
      </c>
      <c r="N62" s="29">
        <f t="shared" si="7"/>
        <v>1430</v>
      </c>
      <c r="O62" s="20">
        <v>105</v>
      </c>
      <c r="P62" s="21">
        <v>13</v>
      </c>
      <c r="Q62" s="30">
        <f t="shared" si="8"/>
        <v>1365</v>
      </c>
      <c r="R62" s="26">
        <f t="shared" si="9"/>
        <v>4225</v>
      </c>
      <c r="S62" s="5"/>
      <c r="T62" s="15"/>
      <c r="U62" s="4"/>
      <c r="V62" s="25"/>
    </row>
    <row r="63" spans="1:27" s="25" customFormat="1" ht="57" customHeight="1">
      <c r="A63" s="5">
        <v>23</v>
      </c>
      <c r="B63" s="38">
        <v>5</v>
      </c>
      <c r="C63" s="24">
        <f>SUM(R63/F63)</f>
        <v>38.04004214963119</v>
      </c>
      <c r="D63" s="23" t="s">
        <v>60</v>
      </c>
      <c r="E63" s="14">
        <v>31795</v>
      </c>
      <c r="F63" s="6">
        <v>94.9</v>
      </c>
      <c r="G63" s="40"/>
      <c r="H63" s="33" t="s">
        <v>83</v>
      </c>
      <c r="I63" s="16">
        <v>95</v>
      </c>
      <c r="J63" s="17">
        <v>13</v>
      </c>
      <c r="K63" s="28">
        <f>SUM(I63*J63)</f>
        <v>1235</v>
      </c>
      <c r="L63" s="18">
        <v>95</v>
      </c>
      <c r="M63" s="19">
        <v>13</v>
      </c>
      <c r="N63" s="29">
        <f>SUM(L63*M63)</f>
        <v>1235</v>
      </c>
      <c r="O63" s="20">
        <v>95</v>
      </c>
      <c r="P63" s="21">
        <v>12</v>
      </c>
      <c r="Q63" s="30">
        <f>SUM(O63*P63)</f>
        <v>1140</v>
      </c>
      <c r="R63" s="26">
        <f>SUM(K63+N63+Q63)</f>
        <v>3610</v>
      </c>
      <c r="S63" s="5"/>
      <c r="T63" s="15"/>
      <c r="V63" s="3"/>
      <c r="W63" s="3"/>
      <c r="X63" s="3"/>
      <c r="Y63" s="3"/>
      <c r="Z63" s="3"/>
      <c r="AA63" s="3"/>
    </row>
    <row r="64" spans="1:27" s="4" customFormat="1" ht="69" customHeight="1">
      <c r="A64" s="5">
        <v>24</v>
      </c>
      <c r="B64" s="38">
        <v>6</v>
      </c>
      <c r="C64" s="24">
        <f t="shared" si="5"/>
        <v>38.058510638297875</v>
      </c>
      <c r="D64" s="23" t="s">
        <v>54</v>
      </c>
      <c r="E64" s="14">
        <v>30802</v>
      </c>
      <c r="F64" s="6">
        <v>94</v>
      </c>
      <c r="G64" s="40"/>
      <c r="H64" s="33" t="s">
        <v>83</v>
      </c>
      <c r="I64" s="16">
        <v>95</v>
      </c>
      <c r="J64" s="17">
        <v>13</v>
      </c>
      <c r="K64" s="28">
        <f t="shared" si="6"/>
        <v>1235</v>
      </c>
      <c r="L64" s="18">
        <v>95</v>
      </c>
      <c r="M64" s="19">
        <v>12</v>
      </c>
      <c r="N64" s="29">
        <f t="shared" si="7"/>
        <v>1140</v>
      </c>
      <c r="O64" s="20">
        <v>92.5</v>
      </c>
      <c r="P64" s="21">
        <v>13</v>
      </c>
      <c r="Q64" s="30">
        <f t="shared" si="8"/>
        <v>1202.5</v>
      </c>
      <c r="R64" s="26">
        <f t="shared" si="9"/>
        <v>3577.5</v>
      </c>
      <c r="S64" s="5"/>
      <c r="T64" s="15"/>
      <c r="V64" s="3"/>
      <c r="W64" s="3"/>
      <c r="X64" s="3"/>
      <c r="Y64" s="3"/>
      <c r="Z64" s="3"/>
      <c r="AA64" s="3"/>
    </row>
    <row r="65" spans="1:27" s="25" customFormat="1" ht="54.75" customHeight="1">
      <c r="A65" s="5">
        <v>25</v>
      </c>
      <c r="B65" s="38">
        <v>7</v>
      </c>
      <c r="C65" s="24">
        <f t="shared" si="5"/>
        <v>36.588541666666664</v>
      </c>
      <c r="D65" s="23" t="s">
        <v>59</v>
      </c>
      <c r="E65" s="14">
        <v>31370</v>
      </c>
      <c r="F65" s="6">
        <v>96</v>
      </c>
      <c r="G65" s="40"/>
      <c r="H65" s="33" t="s">
        <v>71</v>
      </c>
      <c r="I65" s="16">
        <v>97.5</v>
      </c>
      <c r="J65" s="17">
        <v>12</v>
      </c>
      <c r="K65" s="28">
        <f t="shared" si="6"/>
        <v>1170</v>
      </c>
      <c r="L65" s="18">
        <v>92.5</v>
      </c>
      <c r="M65" s="19">
        <v>13</v>
      </c>
      <c r="N65" s="29">
        <f t="shared" si="7"/>
        <v>1202.5</v>
      </c>
      <c r="O65" s="20">
        <v>95</v>
      </c>
      <c r="P65" s="21">
        <v>12</v>
      </c>
      <c r="Q65" s="30">
        <f t="shared" si="8"/>
        <v>1140</v>
      </c>
      <c r="R65" s="26">
        <f t="shared" si="9"/>
        <v>3512.5</v>
      </c>
      <c r="S65" s="5"/>
      <c r="T65" s="15"/>
      <c r="V65" s="3"/>
      <c r="W65" s="3"/>
      <c r="X65" s="3"/>
      <c r="Y65" s="3"/>
      <c r="Z65" s="3"/>
      <c r="AA65" s="3"/>
    </row>
    <row r="66" spans="1:27" s="4" customFormat="1" ht="68.25" customHeight="1">
      <c r="A66" s="5">
        <v>26</v>
      </c>
      <c r="B66" s="38">
        <v>8</v>
      </c>
      <c r="C66" s="24">
        <f t="shared" si="5"/>
        <v>36.03260869565217</v>
      </c>
      <c r="D66" s="23" t="s">
        <v>41</v>
      </c>
      <c r="E66" s="37">
        <v>25741</v>
      </c>
      <c r="F66" s="6">
        <v>92</v>
      </c>
      <c r="G66" s="40"/>
      <c r="H66" s="33" t="s">
        <v>72</v>
      </c>
      <c r="I66" s="16">
        <v>85</v>
      </c>
      <c r="J66" s="17">
        <v>13</v>
      </c>
      <c r="K66" s="28">
        <f t="shared" si="6"/>
        <v>1105</v>
      </c>
      <c r="L66" s="18">
        <v>85</v>
      </c>
      <c r="M66" s="19">
        <v>13</v>
      </c>
      <c r="N66" s="29">
        <f t="shared" si="7"/>
        <v>1105</v>
      </c>
      <c r="O66" s="20">
        <v>85</v>
      </c>
      <c r="P66" s="21">
        <v>13</v>
      </c>
      <c r="Q66" s="30">
        <f t="shared" si="8"/>
        <v>1105</v>
      </c>
      <c r="R66" s="26">
        <f t="shared" si="9"/>
        <v>3315</v>
      </c>
      <c r="S66" s="5"/>
      <c r="T66" s="15"/>
      <c r="V66" s="3"/>
      <c r="W66" s="3"/>
      <c r="X66" s="3"/>
      <c r="Y66" s="3"/>
      <c r="Z66" s="3"/>
      <c r="AA66" s="3"/>
    </row>
    <row r="67" spans="1:25" s="3" customFormat="1" ht="84" customHeight="1">
      <c r="A67" s="5">
        <v>27</v>
      </c>
      <c r="B67" s="38">
        <v>9</v>
      </c>
      <c r="C67" s="24">
        <f t="shared" si="5"/>
        <v>30.761316872427983</v>
      </c>
      <c r="D67" s="23" t="s">
        <v>66</v>
      </c>
      <c r="E67" s="14">
        <v>31662</v>
      </c>
      <c r="F67" s="6">
        <v>97.2</v>
      </c>
      <c r="G67" s="40"/>
      <c r="H67" s="33" t="s">
        <v>83</v>
      </c>
      <c r="I67" s="16">
        <v>80</v>
      </c>
      <c r="J67" s="17">
        <v>13</v>
      </c>
      <c r="K67" s="28">
        <f t="shared" si="6"/>
        <v>1040</v>
      </c>
      <c r="L67" s="18">
        <v>75</v>
      </c>
      <c r="M67" s="19">
        <v>13</v>
      </c>
      <c r="N67" s="29">
        <f t="shared" si="7"/>
        <v>975</v>
      </c>
      <c r="O67" s="20">
        <v>75</v>
      </c>
      <c r="P67" s="21">
        <v>13</v>
      </c>
      <c r="Q67" s="30">
        <f t="shared" si="8"/>
        <v>975</v>
      </c>
      <c r="R67" s="26">
        <f t="shared" si="9"/>
        <v>2990</v>
      </c>
      <c r="S67" s="5"/>
      <c r="T67" s="15"/>
      <c r="U67" s="4"/>
      <c r="V67" s="1"/>
      <c r="W67" s="4"/>
      <c r="X67" s="4"/>
      <c r="Y67" s="4"/>
    </row>
    <row r="68" spans="1:22" s="3" customFormat="1" ht="51" customHeight="1">
      <c r="A68" s="5">
        <v>28</v>
      </c>
      <c r="B68" s="38">
        <v>10</v>
      </c>
      <c r="C68" s="24">
        <f t="shared" si="5"/>
        <v>29.240837696335078</v>
      </c>
      <c r="D68" s="23" t="s">
        <v>64</v>
      </c>
      <c r="E68" s="14">
        <v>32217</v>
      </c>
      <c r="F68" s="6">
        <v>95.5</v>
      </c>
      <c r="G68" s="40"/>
      <c r="H68" s="33" t="s">
        <v>71</v>
      </c>
      <c r="I68" s="16">
        <v>90</v>
      </c>
      <c r="J68" s="17">
        <v>10</v>
      </c>
      <c r="K68" s="28">
        <f t="shared" si="6"/>
        <v>900</v>
      </c>
      <c r="L68" s="18">
        <v>85</v>
      </c>
      <c r="M68" s="19">
        <v>13</v>
      </c>
      <c r="N68" s="29">
        <f t="shared" si="7"/>
        <v>1105</v>
      </c>
      <c r="O68" s="20">
        <v>87.5</v>
      </c>
      <c r="P68" s="21">
        <v>9</v>
      </c>
      <c r="Q68" s="30">
        <f t="shared" si="8"/>
        <v>787.5</v>
      </c>
      <c r="R68" s="26">
        <f t="shared" si="9"/>
        <v>2792.5</v>
      </c>
      <c r="S68" s="5"/>
      <c r="T68" s="15"/>
      <c r="U68" s="4"/>
      <c r="V68" s="4"/>
    </row>
    <row r="69" spans="1:27" s="3" customFormat="1" ht="51" customHeight="1">
      <c r="A69" s="5">
        <v>29</v>
      </c>
      <c r="B69" s="38">
        <v>11</v>
      </c>
      <c r="C69" s="24">
        <f t="shared" si="5"/>
        <v>23.343685300207042</v>
      </c>
      <c r="D69" s="23" t="s">
        <v>63</v>
      </c>
      <c r="E69" s="14">
        <v>32791</v>
      </c>
      <c r="F69" s="6">
        <v>96.6</v>
      </c>
      <c r="G69" s="40"/>
      <c r="H69" s="33" t="s">
        <v>75</v>
      </c>
      <c r="I69" s="16">
        <v>70</v>
      </c>
      <c r="J69" s="17">
        <v>9</v>
      </c>
      <c r="K69" s="28">
        <f t="shared" si="6"/>
        <v>630</v>
      </c>
      <c r="L69" s="18">
        <v>60</v>
      </c>
      <c r="M69" s="19">
        <v>13</v>
      </c>
      <c r="N69" s="29">
        <f t="shared" si="7"/>
        <v>780</v>
      </c>
      <c r="O69" s="20">
        <v>65</v>
      </c>
      <c r="P69" s="21">
        <v>13</v>
      </c>
      <c r="Q69" s="30">
        <f t="shared" si="8"/>
        <v>845</v>
      </c>
      <c r="R69" s="26">
        <f t="shared" si="9"/>
        <v>2255</v>
      </c>
      <c r="S69" s="5"/>
      <c r="T69" s="15"/>
      <c r="U69" s="4"/>
      <c r="W69" s="25"/>
      <c r="X69" s="25"/>
      <c r="Y69" s="25"/>
      <c r="Z69" s="25"/>
      <c r="AA69" s="25"/>
    </row>
    <row r="70" spans="1:27" s="3" customFormat="1" ht="60.75" customHeight="1">
      <c r="A70" s="52" t="s">
        <v>19</v>
      </c>
      <c r="B70" s="53"/>
      <c r="C70" s="54"/>
      <c r="D70" s="55" t="s">
        <v>97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7"/>
      <c r="U70" s="4"/>
      <c r="V70" s="8"/>
      <c r="W70" s="1"/>
      <c r="X70" s="1"/>
      <c r="Y70" s="1"/>
      <c r="Z70" s="1"/>
      <c r="AA70" s="1"/>
    </row>
    <row r="71" spans="1:27" s="3" customFormat="1" ht="51" customHeight="1">
      <c r="A71" s="58" t="s">
        <v>1</v>
      </c>
      <c r="B71" s="60" t="s">
        <v>2</v>
      </c>
      <c r="C71" s="76" t="s">
        <v>6</v>
      </c>
      <c r="D71" s="62" t="s">
        <v>0</v>
      </c>
      <c r="E71" s="64" t="s">
        <v>7</v>
      </c>
      <c r="F71" s="62" t="s">
        <v>5</v>
      </c>
      <c r="G71" s="60" t="s">
        <v>9</v>
      </c>
      <c r="H71" s="62" t="s">
        <v>20</v>
      </c>
      <c r="I71" s="43" t="s">
        <v>10</v>
      </c>
      <c r="J71" s="44"/>
      <c r="K71" s="45"/>
      <c r="L71" s="46" t="s">
        <v>11</v>
      </c>
      <c r="M71" s="44"/>
      <c r="N71" s="45"/>
      <c r="O71" s="47" t="s">
        <v>12</v>
      </c>
      <c r="P71" s="44"/>
      <c r="Q71" s="45"/>
      <c r="R71" s="48" t="s">
        <v>8</v>
      </c>
      <c r="S71" s="50" t="s">
        <v>16</v>
      </c>
      <c r="T71" s="50" t="s">
        <v>14</v>
      </c>
      <c r="U71" s="4"/>
      <c r="W71" s="4"/>
      <c r="X71" s="4"/>
      <c r="Y71" s="4"/>
      <c r="Z71" s="4"/>
      <c r="AA71" s="4"/>
    </row>
    <row r="72" spans="1:22" s="3" customFormat="1" ht="51" customHeight="1">
      <c r="A72" s="59"/>
      <c r="B72" s="61"/>
      <c r="C72" s="77"/>
      <c r="D72" s="63"/>
      <c r="E72" s="65"/>
      <c r="F72" s="63"/>
      <c r="G72" s="61"/>
      <c r="H72" s="63"/>
      <c r="I72" s="11" t="s">
        <v>3</v>
      </c>
      <c r="J72" s="11" t="s">
        <v>15</v>
      </c>
      <c r="K72" s="11" t="s">
        <v>4</v>
      </c>
      <c r="L72" s="12" t="s">
        <v>3</v>
      </c>
      <c r="M72" s="12" t="s">
        <v>15</v>
      </c>
      <c r="N72" s="12" t="s">
        <v>4</v>
      </c>
      <c r="O72" s="13" t="s">
        <v>3</v>
      </c>
      <c r="P72" s="13" t="s">
        <v>15</v>
      </c>
      <c r="Q72" s="13" t="s">
        <v>4</v>
      </c>
      <c r="R72" s="49"/>
      <c r="S72" s="51"/>
      <c r="T72" s="51"/>
      <c r="U72" s="4"/>
      <c r="V72" s="25"/>
    </row>
    <row r="73" spans="1:27" s="25" customFormat="1" ht="60" customHeight="1">
      <c r="A73" s="5">
        <v>30</v>
      </c>
      <c r="B73" s="38">
        <v>1</v>
      </c>
      <c r="C73" s="24">
        <f aca="true" t="shared" si="10" ref="C73:C79">SUM(R73/F73)</f>
        <v>45.39342629482071</v>
      </c>
      <c r="D73" s="23" t="s">
        <v>55</v>
      </c>
      <c r="E73" s="14">
        <v>32800</v>
      </c>
      <c r="F73" s="6">
        <v>100.4</v>
      </c>
      <c r="G73" s="40"/>
      <c r="H73" s="33" t="s">
        <v>83</v>
      </c>
      <c r="I73" s="16">
        <v>120</v>
      </c>
      <c r="J73" s="17">
        <v>13</v>
      </c>
      <c r="K73" s="28">
        <f aca="true" t="shared" si="11" ref="K73:K79">SUM(I73*J73)</f>
        <v>1560</v>
      </c>
      <c r="L73" s="18">
        <v>122.5</v>
      </c>
      <c r="M73" s="19">
        <v>12</v>
      </c>
      <c r="N73" s="29">
        <f aca="true" t="shared" si="12" ref="N73:N79">SUM(L73*M73)</f>
        <v>1470</v>
      </c>
      <c r="O73" s="20">
        <v>117.5</v>
      </c>
      <c r="P73" s="21">
        <v>13</v>
      </c>
      <c r="Q73" s="30">
        <f aca="true" t="shared" si="13" ref="Q73:Q79">SUM(O73*P73)</f>
        <v>1527.5</v>
      </c>
      <c r="R73" s="26">
        <f aca="true" t="shared" si="14" ref="R73:R79">SUM(K73+N73+Q73)</f>
        <v>4557.5</v>
      </c>
      <c r="S73" s="5"/>
      <c r="T73" s="15"/>
      <c r="V73" s="4"/>
      <c r="W73" s="3"/>
      <c r="X73" s="3"/>
      <c r="Y73" s="3"/>
      <c r="Z73" s="3"/>
      <c r="AA73" s="3"/>
    </row>
    <row r="74" spans="1:27" s="4" customFormat="1" ht="59.25" customHeight="1">
      <c r="A74" s="5">
        <v>31</v>
      </c>
      <c r="B74" s="38">
        <v>2</v>
      </c>
      <c r="C74" s="24">
        <f t="shared" si="10"/>
        <v>43.177387914230025</v>
      </c>
      <c r="D74" s="23" t="s">
        <v>37</v>
      </c>
      <c r="E74" s="14">
        <v>22446</v>
      </c>
      <c r="F74" s="6">
        <v>102.6</v>
      </c>
      <c r="G74" s="40" t="s">
        <v>38</v>
      </c>
      <c r="H74" s="33" t="s">
        <v>83</v>
      </c>
      <c r="I74" s="16">
        <v>120</v>
      </c>
      <c r="J74" s="17">
        <v>12</v>
      </c>
      <c r="K74" s="28">
        <f t="shared" si="11"/>
        <v>1440</v>
      </c>
      <c r="L74" s="18">
        <v>115</v>
      </c>
      <c r="M74" s="19">
        <v>13</v>
      </c>
      <c r="N74" s="29">
        <f t="shared" si="12"/>
        <v>1495</v>
      </c>
      <c r="O74" s="20">
        <v>115</v>
      </c>
      <c r="P74" s="21">
        <v>13</v>
      </c>
      <c r="Q74" s="30">
        <f t="shared" si="13"/>
        <v>1495</v>
      </c>
      <c r="R74" s="36">
        <f t="shared" si="14"/>
        <v>4430</v>
      </c>
      <c r="S74" s="5"/>
      <c r="T74" s="15"/>
      <c r="V74" s="3"/>
      <c r="W74" s="25"/>
      <c r="X74" s="25"/>
      <c r="Y74" s="25"/>
      <c r="Z74" s="25"/>
      <c r="AA74" s="25"/>
    </row>
    <row r="75" spans="1:27" s="3" customFormat="1" ht="66.75" customHeight="1">
      <c r="A75" s="5">
        <v>32</v>
      </c>
      <c r="B75" s="38">
        <v>3</v>
      </c>
      <c r="C75" s="24">
        <f t="shared" si="10"/>
        <v>41.50294695481336</v>
      </c>
      <c r="D75" s="23" t="s">
        <v>28</v>
      </c>
      <c r="E75" s="14">
        <v>24277</v>
      </c>
      <c r="F75" s="6">
        <v>101.8</v>
      </c>
      <c r="G75" s="40" t="s">
        <v>24</v>
      </c>
      <c r="H75" s="33" t="s">
        <v>83</v>
      </c>
      <c r="I75" s="16">
        <v>110</v>
      </c>
      <c r="J75" s="17">
        <v>13</v>
      </c>
      <c r="K75" s="28">
        <f t="shared" si="11"/>
        <v>1430</v>
      </c>
      <c r="L75" s="18">
        <v>107.5</v>
      </c>
      <c r="M75" s="19">
        <v>13</v>
      </c>
      <c r="N75" s="29">
        <f t="shared" si="12"/>
        <v>1397.5</v>
      </c>
      <c r="O75" s="20">
        <v>107.5</v>
      </c>
      <c r="P75" s="21">
        <v>13</v>
      </c>
      <c r="Q75" s="30">
        <f t="shared" si="13"/>
        <v>1397.5</v>
      </c>
      <c r="R75" s="26">
        <f t="shared" si="14"/>
        <v>4225</v>
      </c>
      <c r="S75" s="5"/>
      <c r="T75" s="15"/>
      <c r="U75" s="4"/>
      <c r="W75" s="4"/>
      <c r="X75" s="4"/>
      <c r="Y75" s="4"/>
      <c r="Z75" s="4"/>
      <c r="AA75" s="4"/>
    </row>
    <row r="76" spans="1:22" s="3" customFormat="1" ht="60.75" customHeight="1">
      <c r="A76" s="5">
        <v>33</v>
      </c>
      <c r="B76" s="38">
        <v>4</v>
      </c>
      <c r="C76" s="24">
        <f t="shared" si="10"/>
        <v>32.80952380952381</v>
      </c>
      <c r="D76" s="23" t="s">
        <v>30</v>
      </c>
      <c r="E76" s="14">
        <v>23168</v>
      </c>
      <c r="F76" s="6">
        <v>105</v>
      </c>
      <c r="G76" s="40"/>
      <c r="H76" s="33" t="s">
        <v>72</v>
      </c>
      <c r="I76" s="16">
        <v>90</v>
      </c>
      <c r="J76" s="17">
        <v>13</v>
      </c>
      <c r="K76" s="28">
        <f t="shared" si="11"/>
        <v>1170</v>
      </c>
      <c r="L76" s="18">
        <v>90</v>
      </c>
      <c r="M76" s="19">
        <v>13</v>
      </c>
      <c r="N76" s="29">
        <f t="shared" si="12"/>
        <v>1170</v>
      </c>
      <c r="O76" s="20">
        <v>85</v>
      </c>
      <c r="P76" s="21">
        <v>13</v>
      </c>
      <c r="Q76" s="30">
        <f t="shared" si="13"/>
        <v>1105</v>
      </c>
      <c r="R76" s="24">
        <f t="shared" si="14"/>
        <v>3445</v>
      </c>
      <c r="S76" s="5"/>
      <c r="T76" s="15"/>
      <c r="U76" s="4"/>
      <c r="V76" s="1"/>
    </row>
    <row r="77" spans="1:21" s="3" customFormat="1" ht="69.75" customHeight="1">
      <c r="A77" s="5">
        <v>34</v>
      </c>
      <c r="B77" s="38">
        <v>5</v>
      </c>
      <c r="C77" s="24">
        <f t="shared" si="10"/>
        <v>31.601525262154432</v>
      </c>
      <c r="D77" s="23" t="s">
        <v>62</v>
      </c>
      <c r="E77" s="14">
        <v>30889</v>
      </c>
      <c r="F77" s="6">
        <v>104.9</v>
      </c>
      <c r="G77" s="40"/>
      <c r="H77" s="33" t="s">
        <v>71</v>
      </c>
      <c r="I77" s="16">
        <v>80</v>
      </c>
      <c r="J77" s="17">
        <v>13</v>
      </c>
      <c r="K77" s="28">
        <f t="shared" si="11"/>
        <v>1040</v>
      </c>
      <c r="L77" s="18">
        <v>85</v>
      </c>
      <c r="M77" s="19">
        <v>13</v>
      </c>
      <c r="N77" s="29">
        <f t="shared" si="12"/>
        <v>1105</v>
      </c>
      <c r="O77" s="20">
        <v>90</v>
      </c>
      <c r="P77" s="21">
        <v>13</v>
      </c>
      <c r="Q77" s="30">
        <f t="shared" si="13"/>
        <v>1170</v>
      </c>
      <c r="R77" s="26">
        <f t="shared" si="14"/>
        <v>3315</v>
      </c>
      <c r="S77" s="5"/>
      <c r="T77" s="15"/>
      <c r="U77" s="4"/>
    </row>
    <row r="78" spans="1:21" s="3" customFormat="1" ht="64.5" customHeight="1">
      <c r="A78" s="5">
        <v>35</v>
      </c>
      <c r="B78" s="38">
        <v>6</v>
      </c>
      <c r="C78" s="24">
        <f t="shared" si="10"/>
        <v>30</v>
      </c>
      <c r="D78" s="23" t="s">
        <v>65</v>
      </c>
      <c r="E78" s="14">
        <v>31822</v>
      </c>
      <c r="F78" s="6">
        <v>110.5</v>
      </c>
      <c r="G78" s="40"/>
      <c r="H78" s="33" t="s">
        <v>75</v>
      </c>
      <c r="I78" s="16">
        <v>85</v>
      </c>
      <c r="J78" s="17">
        <v>13</v>
      </c>
      <c r="K78" s="28">
        <f t="shared" si="11"/>
        <v>1105</v>
      </c>
      <c r="L78" s="18">
        <v>85</v>
      </c>
      <c r="M78" s="19">
        <v>13</v>
      </c>
      <c r="N78" s="29">
        <f t="shared" si="12"/>
        <v>1105</v>
      </c>
      <c r="O78" s="20">
        <v>85</v>
      </c>
      <c r="P78" s="21">
        <v>13</v>
      </c>
      <c r="Q78" s="30">
        <f t="shared" si="13"/>
        <v>1105</v>
      </c>
      <c r="R78" s="26">
        <f t="shared" si="14"/>
        <v>3315</v>
      </c>
      <c r="S78" s="5"/>
      <c r="T78" s="15"/>
      <c r="U78" s="4"/>
    </row>
    <row r="79" spans="1:22" s="3" customFormat="1" ht="69.75" customHeight="1">
      <c r="A79" s="5">
        <v>36</v>
      </c>
      <c r="B79" s="38">
        <v>7</v>
      </c>
      <c r="C79" s="24">
        <f t="shared" si="10"/>
        <v>23.45679012345679</v>
      </c>
      <c r="D79" s="23" t="s">
        <v>61</v>
      </c>
      <c r="E79" s="14">
        <v>32352</v>
      </c>
      <c r="F79" s="6">
        <v>105.3</v>
      </c>
      <c r="G79" s="40"/>
      <c r="H79" s="33" t="s">
        <v>83</v>
      </c>
      <c r="I79" s="16">
        <v>95</v>
      </c>
      <c r="J79" s="17">
        <v>9</v>
      </c>
      <c r="K79" s="28">
        <f t="shared" si="11"/>
        <v>855</v>
      </c>
      <c r="L79" s="18">
        <v>85</v>
      </c>
      <c r="M79" s="19">
        <v>11</v>
      </c>
      <c r="N79" s="29">
        <f t="shared" si="12"/>
        <v>935</v>
      </c>
      <c r="O79" s="20">
        <v>85</v>
      </c>
      <c r="P79" s="21">
        <v>8</v>
      </c>
      <c r="Q79" s="30">
        <f t="shared" si="13"/>
        <v>680</v>
      </c>
      <c r="R79" s="26">
        <f t="shared" si="14"/>
        <v>2470</v>
      </c>
      <c r="S79" s="5"/>
      <c r="T79" s="15"/>
      <c r="U79" s="4"/>
      <c r="V79" s="4"/>
    </row>
    <row r="80" spans="1:27" s="3" customFormat="1" ht="51" customHeight="1">
      <c r="A80" s="52" t="s">
        <v>19</v>
      </c>
      <c r="B80" s="53"/>
      <c r="C80" s="54"/>
      <c r="D80" s="55" t="s">
        <v>98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7"/>
      <c r="U80" s="4"/>
      <c r="V80" s="25"/>
      <c r="W80" s="25"/>
      <c r="X80" s="25"/>
      <c r="Y80" s="25"/>
      <c r="Z80" s="25"/>
      <c r="AA80" s="25"/>
    </row>
    <row r="81" spans="1:20" ht="45" customHeight="1">
      <c r="A81" s="58" t="s">
        <v>1</v>
      </c>
      <c r="B81" s="60" t="s">
        <v>2</v>
      </c>
      <c r="C81" s="76" t="s">
        <v>6</v>
      </c>
      <c r="D81" s="62" t="s">
        <v>0</v>
      </c>
      <c r="E81" s="64" t="s">
        <v>7</v>
      </c>
      <c r="F81" s="62" t="s">
        <v>5</v>
      </c>
      <c r="G81" s="60" t="s">
        <v>9</v>
      </c>
      <c r="H81" s="62" t="s">
        <v>20</v>
      </c>
      <c r="I81" s="43" t="s">
        <v>10</v>
      </c>
      <c r="J81" s="44"/>
      <c r="K81" s="45"/>
      <c r="L81" s="46" t="s">
        <v>11</v>
      </c>
      <c r="M81" s="44"/>
      <c r="N81" s="45"/>
      <c r="O81" s="47" t="s">
        <v>12</v>
      </c>
      <c r="P81" s="44"/>
      <c r="Q81" s="45"/>
      <c r="R81" s="48" t="s">
        <v>8</v>
      </c>
      <c r="S81" s="50" t="s">
        <v>16</v>
      </c>
      <c r="T81" s="50" t="s">
        <v>14</v>
      </c>
    </row>
    <row r="82" spans="1:20" ht="25.5">
      <c r="A82" s="59"/>
      <c r="B82" s="61"/>
      <c r="C82" s="77"/>
      <c r="D82" s="63"/>
      <c r="E82" s="65"/>
      <c r="F82" s="63"/>
      <c r="G82" s="61"/>
      <c r="H82" s="63"/>
      <c r="I82" s="11" t="s">
        <v>3</v>
      </c>
      <c r="J82" s="11" t="s">
        <v>15</v>
      </c>
      <c r="K82" s="11" t="s">
        <v>4</v>
      </c>
      <c r="L82" s="12" t="s">
        <v>3</v>
      </c>
      <c r="M82" s="12" t="s">
        <v>15</v>
      </c>
      <c r="N82" s="12" t="s">
        <v>4</v>
      </c>
      <c r="O82" s="13" t="s">
        <v>3</v>
      </c>
      <c r="P82" s="13" t="s">
        <v>15</v>
      </c>
      <c r="Q82" s="13" t="s">
        <v>4</v>
      </c>
      <c r="R82" s="49"/>
      <c r="S82" s="51"/>
      <c r="T82" s="51"/>
    </row>
    <row r="83" spans="1:20" ht="69.75">
      <c r="A83" s="5">
        <v>37</v>
      </c>
      <c r="B83" s="38">
        <v>1</v>
      </c>
      <c r="C83" s="24">
        <f>SUM(R83/F83)</f>
        <v>39.66101694915254</v>
      </c>
      <c r="D83" s="23" t="s">
        <v>47</v>
      </c>
      <c r="E83" s="14">
        <v>22948</v>
      </c>
      <c r="F83" s="6">
        <v>118</v>
      </c>
      <c r="G83" s="40"/>
      <c r="H83" s="33" t="s">
        <v>74</v>
      </c>
      <c r="I83" s="16">
        <v>120</v>
      </c>
      <c r="J83" s="17">
        <v>13</v>
      </c>
      <c r="K83" s="28">
        <f>SUM(I83*J83)</f>
        <v>1560</v>
      </c>
      <c r="L83" s="18">
        <v>120</v>
      </c>
      <c r="M83" s="19">
        <v>13</v>
      </c>
      <c r="N83" s="29">
        <f>SUM(L83*M83)</f>
        <v>1560</v>
      </c>
      <c r="O83" s="20">
        <v>120</v>
      </c>
      <c r="P83" s="21">
        <v>13</v>
      </c>
      <c r="Q83" s="30">
        <f>SUM(O83*P83)</f>
        <v>1560</v>
      </c>
      <c r="R83" s="24">
        <f>SUM(K83+N83+Q83)</f>
        <v>4680</v>
      </c>
      <c r="S83" s="5"/>
      <c r="T83" s="15"/>
    </row>
    <row r="84" spans="1:20" ht="71.25" customHeight="1">
      <c r="A84" s="52" t="s">
        <v>19</v>
      </c>
      <c r="B84" s="53"/>
      <c r="C84" s="54"/>
      <c r="D84" s="70" t="s">
        <v>99</v>
      </c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2"/>
    </row>
    <row r="85" spans="1:20" ht="18.75">
      <c r="A85" s="58" t="s">
        <v>1</v>
      </c>
      <c r="B85" s="60" t="s">
        <v>2</v>
      </c>
      <c r="C85" s="68" t="s">
        <v>6</v>
      </c>
      <c r="D85" s="62" t="s">
        <v>0</v>
      </c>
      <c r="E85" s="64" t="s">
        <v>7</v>
      </c>
      <c r="F85" s="62" t="s">
        <v>5</v>
      </c>
      <c r="G85" s="60" t="s">
        <v>9</v>
      </c>
      <c r="H85" s="62" t="s">
        <v>20</v>
      </c>
      <c r="I85" s="43" t="s">
        <v>10</v>
      </c>
      <c r="J85" s="81"/>
      <c r="K85" s="82"/>
      <c r="L85" s="46" t="s">
        <v>11</v>
      </c>
      <c r="M85" s="83"/>
      <c r="N85" s="84"/>
      <c r="O85" s="47" t="s">
        <v>12</v>
      </c>
      <c r="P85" s="85"/>
      <c r="Q85" s="86"/>
      <c r="R85" s="66" t="s">
        <v>8</v>
      </c>
      <c r="S85" s="50" t="s">
        <v>16</v>
      </c>
      <c r="T85" s="50" t="s">
        <v>14</v>
      </c>
    </row>
    <row r="86" spans="1:20" ht="25.5">
      <c r="A86" s="59"/>
      <c r="B86" s="61"/>
      <c r="C86" s="69"/>
      <c r="D86" s="63"/>
      <c r="E86" s="65"/>
      <c r="F86" s="63"/>
      <c r="G86" s="61"/>
      <c r="H86" s="63"/>
      <c r="I86" s="11" t="s">
        <v>3</v>
      </c>
      <c r="J86" s="11" t="s">
        <v>15</v>
      </c>
      <c r="K86" s="11" t="s">
        <v>4</v>
      </c>
      <c r="L86" s="12" t="s">
        <v>3</v>
      </c>
      <c r="M86" s="12" t="s">
        <v>15</v>
      </c>
      <c r="N86" s="12" t="s">
        <v>4</v>
      </c>
      <c r="O86" s="13" t="s">
        <v>3</v>
      </c>
      <c r="P86" s="13" t="s">
        <v>15</v>
      </c>
      <c r="Q86" s="13" t="s">
        <v>4</v>
      </c>
      <c r="R86" s="67"/>
      <c r="S86" s="51"/>
      <c r="T86" s="51"/>
    </row>
    <row r="87" spans="1:20" ht="64.5" customHeight="1">
      <c r="A87" s="5">
        <v>38</v>
      </c>
      <c r="B87" s="38">
        <v>1</v>
      </c>
      <c r="C87" s="24">
        <f>SUM(R87/F87)</f>
        <v>53.59042553191489</v>
      </c>
      <c r="D87" s="23" t="s">
        <v>22</v>
      </c>
      <c r="E87" s="14">
        <v>19668</v>
      </c>
      <c r="F87" s="6">
        <v>75.2</v>
      </c>
      <c r="G87" s="40" t="s">
        <v>18</v>
      </c>
      <c r="H87" s="33" t="s">
        <v>83</v>
      </c>
      <c r="I87" s="16">
        <v>102.5</v>
      </c>
      <c r="J87" s="17">
        <v>13</v>
      </c>
      <c r="K87" s="28">
        <f>SUM(I87*J87)</f>
        <v>1332.5</v>
      </c>
      <c r="L87" s="18">
        <v>105</v>
      </c>
      <c r="M87" s="19">
        <v>13</v>
      </c>
      <c r="N87" s="29">
        <f>SUM(L87*M87)</f>
        <v>1365</v>
      </c>
      <c r="O87" s="20">
        <v>102.5</v>
      </c>
      <c r="P87" s="21">
        <v>13</v>
      </c>
      <c r="Q87" s="30">
        <f>SUM(O87*P87)</f>
        <v>1332.5</v>
      </c>
      <c r="R87" s="35">
        <f>SUM(K87+N87+Q87)</f>
        <v>4030</v>
      </c>
      <c r="S87" s="5"/>
      <c r="T87" s="15"/>
    </row>
    <row r="88" spans="1:20" ht="66.75" customHeight="1">
      <c r="A88" s="5">
        <v>39</v>
      </c>
      <c r="B88" s="38">
        <v>2</v>
      </c>
      <c r="C88" s="24">
        <f>SUM(R88/F88)</f>
        <v>45.21625163826999</v>
      </c>
      <c r="D88" s="23" t="s">
        <v>27</v>
      </c>
      <c r="E88" s="14">
        <v>27329</v>
      </c>
      <c r="F88" s="6">
        <v>76.3</v>
      </c>
      <c r="G88" s="40" t="s">
        <v>23</v>
      </c>
      <c r="H88" s="33" t="s">
        <v>83</v>
      </c>
      <c r="I88" s="16">
        <v>95</v>
      </c>
      <c r="J88" s="17">
        <v>11</v>
      </c>
      <c r="K88" s="28">
        <f>SUM(I88*J88)</f>
        <v>1045</v>
      </c>
      <c r="L88" s="18">
        <v>92.5</v>
      </c>
      <c r="M88" s="19">
        <v>13</v>
      </c>
      <c r="N88" s="29">
        <f>SUM(L88*M88)</f>
        <v>1202.5</v>
      </c>
      <c r="O88" s="20">
        <v>92.5</v>
      </c>
      <c r="P88" s="21">
        <v>13</v>
      </c>
      <c r="Q88" s="30">
        <f>SUM(O88*P88)</f>
        <v>1202.5</v>
      </c>
      <c r="R88" s="35">
        <f>SUM(K88+N88+Q88)</f>
        <v>3450</v>
      </c>
      <c r="S88" s="5"/>
      <c r="T88" s="15"/>
    </row>
    <row r="89" spans="1:20" ht="66.75" customHeight="1">
      <c r="A89" s="5">
        <v>40</v>
      </c>
      <c r="B89" s="38">
        <v>3</v>
      </c>
      <c r="C89" s="24">
        <f>SUM(R89/F89)</f>
        <v>27.066666666666666</v>
      </c>
      <c r="D89" s="23" t="s">
        <v>46</v>
      </c>
      <c r="E89" s="14"/>
      <c r="F89" s="6">
        <v>75</v>
      </c>
      <c r="G89" s="40"/>
      <c r="H89" s="33" t="s">
        <v>70</v>
      </c>
      <c r="I89" s="16">
        <v>55</v>
      </c>
      <c r="J89" s="17">
        <v>13</v>
      </c>
      <c r="K89" s="28">
        <f>SUM(I89*J89)</f>
        <v>715</v>
      </c>
      <c r="L89" s="18">
        <v>55</v>
      </c>
      <c r="M89" s="19">
        <v>13</v>
      </c>
      <c r="N89" s="29">
        <f>SUM(L89*M89)</f>
        <v>715</v>
      </c>
      <c r="O89" s="20">
        <v>60</v>
      </c>
      <c r="P89" s="21">
        <v>10</v>
      </c>
      <c r="Q89" s="30">
        <f>SUM(O89*P89)</f>
        <v>600</v>
      </c>
      <c r="R89" s="35">
        <f>SUM(K89+N89+Q89)</f>
        <v>2030</v>
      </c>
      <c r="S89" s="5"/>
      <c r="T89" s="15"/>
    </row>
    <row r="90" spans="1:20" ht="69" customHeight="1">
      <c r="A90" s="52" t="s">
        <v>19</v>
      </c>
      <c r="B90" s="53"/>
      <c r="C90" s="54"/>
      <c r="D90" s="55" t="s">
        <v>100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7"/>
    </row>
    <row r="91" spans="1:20" ht="18.75">
      <c r="A91" s="58" t="s">
        <v>1</v>
      </c>
      <c r="B91" s="60" t="s">
        <v>2</v>
      </c>
      <c r="C91" s="76" t="s">
        <v>6</v>
      </c>
      <c r="D91" s="62" t="s">
        <v>0</v>
      </c>
      <c r="E91" s="64" t="s">
        <v>7</v>
      </c>
      <c r="F91" s="62" t="s">
        <v>5</v>
      </c>
      <c r="G91" s="60" t="s">
        <v>9</v>
      </c>
      <c r="H91" s="62" t="s">
        <v>20</v>
      </c>
      <c r="I91" s="43" t="s">
        <v>10</v>
      </c>
      <c r="J91" s="44"/>
      <c r="K91" s="45"/>
      <c r="L91" s="46" t="s">
        <v>11</v>
      </c>
      <c r="M91" s="44"/>
      <c r="N91" s="45"/>
      <c r="O91" s="47" t="s">
        <v>12</v>
      </c>
      <c r="P91" s="44"/>
      <c r="Q91" s="45"/>
      <c r="R91" s="48" t="s">
        <v>8</v>
      </c>
      <c r="S91" s="50" t="s">
        <v>16</v>
      </c>
      <c r="T91" s="50" t="s">
        <v>14</v>
      </c>
    </row>
    <row r="92" spans="1:20" ht="25.5">
      <c r="A92" s="59"/>
      <c r="B92" s="61"/>
      <c r="C92" s="77"/>
      <c r="D92" s="63"/>
      <c r="E92" s="65"/>
      <c r="F92" s="63"/>
      <c r="G92" s="61"/>
      <c r="H92" s="63"/>
      <c r="I92" s="11" t="s">
        <v>3</v>
      </c>
      <c r="J92" s="11" t="s">
        <v>15</v>
      </c>
      <c r="K92" s="11" t="s">
        <v>4</v>
      </c>
      <c r="L92" s="12" t="s">
        <v>3</v>
      </c>
      <c r="M92" s="12" t="s">
        <v>15</v>
      </c>
      <c r="N92" s="12" t="s">
        <v>4</v>
      </c>
      <c r="O92" s="13" t="s">
        <v>3</v>
      </c>
      <c r="P92" s="13" t="s">
        <v>15</v>
      </c>
      <c r="Q92" s="13" t="s">
        <v>4</v>
      </c>
      <c r="R92" s="49"/>
      <c r="S92" s="51"/>
      <c r="T92" s="51"/>
    </row>
    <row r="93" spans="1:20" ht="66.75" customHeight="1">
      <c r="A93" s="5">
        <v>41</v>
      </c>
      <c r="B93" s="38">
        <v>1</v>
      </c>
      <c r="C93" s="24">
        <f>SUM(R93/F93)</f>
        <v>50.70921985815603</v>
      </c>
      <c r="D93" s="23" t="s">
        <v>39</v>
      </c>
      <c r="E93" s="14">
        <v>25479</v>
      </c>
      <c r="F93" s="6">
        <v>84.6</v>
      </c>
      <c r="G93" s="40"/>
      <c r="H93" s="33" t="s">
        <v>73</v>
      </c>
      <c r="I93" s="16">
        <v>110</v>
      </c>
      <c r="J93" s="17">
        <v>13</v>
      </c>
      <c r="K93" s="28">
        <f>SUM(I93*J93)</f>
        <v>1430</v>
      </c>
      <c r="L93" s="18">
        <v>110</v>
      </c>
      <c r="M93" s="19">
        <v>13</v>
      </c>
      <c r="N93" s="29">
        <f>SUM(L93*M93)</f>
        <v>1430</v>
      </c>
      <c r="O93" s="20">
        <v>110</v>
      </c>
      <c r="P93" s="21">
        <v>13</v>
      </c>
      <c r="Q93" s="30">
        <f>SUM(O93*P93)</f>
        <v>1430</v>
      </c>
      <c r="R93" s="26">
        <f>SUM(K93+N93+Q93)</f>
        <v>4290</v>
      </c>
      <c r="S93" s="5"/>
      <c r="T93" s="15"/>
    </row>
    <row r="94" spans="1:20" ht="69.75" customHeight="1">
      <c r="A94" s="5">
        <v>42</v>
      </c>
      <c r="B94" s="38">
        <v>2</v>
      </c>
      <c r="C94" s="24">
        <f>SUM(R94/F94)</f>
        <v>40.29850746268657</v>
      </c>
      <c r="D94" s="23" t="s">
        <v>45</v>
      </c>
      <c r="E94" s="14">
        <v>27870</v>
      </c>
      <c r="F94" s="6">
        <v>87.1</v>
      </c>
      <c r="G94" s="40"/>
      <c r="H94" s="33" t="s">
        <v>72</v>
      </c>
      <c r="I94" s="16">
        <v>90</v>
      </c>
      <c r="J94" s="17">
        <v>13</v>
      </c>
      <c r="K94" s="28">
        <f>SUM(I94*J94)</f>
        <v>1170</v>
      </c>
      <c r="L94" s="18">
        <v>90</v>
      </c>
      <c r="M94" s="19">
        <v>13</v>
      </c>
      <c r="N94" s="29">
        <f>SUM(L94*M94)</f>
        <v>1170</v>
      </c>
      <c r="O94" s="20">
        <v>90</v>
      </c>
      <c r="P94" s="21">
        <v>13</v>
      </c>
      <c r="Q94" s="30">
        <f>SUM(O94*P94)</f>
        <v>1170</v>
      </c>
      <c r="R94" s="26">
        <f>SUM(K94+N94+Q94)</f>
        <v>3510</v>
      </c>
      <c r="S94" s="5"/>
      <c r="T94" s="15"/>
    </row>
    <row r="95" spans="1:20" ht="78" customHeight="1">
      <c r="A95" s="5">
        <v>43</v>
      </c>
      <c r="B95" s="38">
        <v>3</v>
      </c>
      <c r="C95" s="24">
        <f>SUM(R95/F95)</f>
        <v>37.18712753277711</v>
      </c>
      <c r="D95" s="23" t="s">
        <v>44</v>
      </c>
      <c r="E95" s="14">
        <v>25978</v>
      </c>
      <c r="F95" s="6">
        <v>83.9</v>
      </c>
      <c r="G95" s="40"/>
      <c r="H95" s="33" t="s">
        <v>74</v>
      </c>
      <c r="I95" s="16">
        <v>80</v>
      </c>
      <c r="J95" s="17">
        <v>13</v>
      </c>
      <c r="K95" s="28">
        <f>SUM(I95*J95)</f>
        <v>1040</v>
      </c>
      <c r="L95" s="18">
        <v>80</v>
      </c>
      <c r="M95" s="19">
        <v>13</v>
      </c>
      <c r="N95" s="29">
        <f>SUM(L95*M95)</f>
        <v>1040</v>
      </c>
      <c r="O95" s="20">
        <v>80</v>
      </c>
      <c r="P95" s="21">
        <v>13</v>
      </c>
      <c r="Q95" s="30">
        <f>SUM(O95*P95)</f>
        <v>1040</v>
      </c>
      <c r="R95" s="24">
        <f>SUM(K95+N95+Q95)</f>
        <v>3120</v>
      </c>
      <c r="S95" s="5"/>
      <c r="T95" s="15"/>
    </row>
    <row r="96" spans="1:20" ht="46.5" customHeight="1">
      <c r="A96" s="52" t="s">
        <v>19</v>
      </c>
      <c r="B96" s="53"/>
      <c r="C96" s="54"/>
      <c r="D96" s="55" t="s">
        <v>101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7"/>
    </row>
    <row r="97" spans="1:20" ht="18.75">
      <c r="A97" s="58" t="s">
        <v>1</v>
      </c>
      <c r="B97" s="60" t="s">
        <v>2</v>
      </c>
      <c r="C97" s="76" t="s">
        <v>6</v>
      </c>
      <c r="D97" s="62" t="s">
        <v>0</v>
      </c>
      <c r="E97" s="64" t="s">
        <v>7</v>
      </c>
      <c r="F97" s="62" t="s">
        <v>5</v>
      </c>
      <c r="G97" s="60" t="s">
        <v>9</v>
      </c>
      <c r="H97" s="62" t="s">
        <v>20</v>
      </c>
      <c r="I97" s="43" t="s">
        <v>10</v>
      </c>
      <c r="J97" s="44"/>
      <c r="K97" s="45"/>
      <c r="L97" s="46" t="s">
        <v>11</v>
      </c>
      <c r="M97" s="44"/>
      <c r="N97" s="45"/>
      <c r="O97" s="47" t="s">
        <v>12</v>
      </c>
      <c r="P97" s="44"/>
      <c r="Q97" s="45"/>
      <c r="R97" s="48" t="s">
        <v>8</v>
      </c>
      <c r="S97" s="50" t="s">
        <v>16</v>
      </c>
      <c r="T97" s="50" t="s">
        <v>14</v>
      </c>
    </row>
    <row r="98" spans="1:20" ht="25.5">
      <c r="A98" s="59"/>
      <c r="B98" s="61"/>
      <c r="C98" s="77"/>
      <c r="D98" s="63"/>
      <c r="E98" s="65"/>
      <c r="F98" s="63"/>
      <c r="G98" s="61"/>
      <c r="H98" s="63"/>
      <c r="I98" s="11" t="s">
        <v>3</v>
      </c>
      <c r="J98" s="11" t="s">
        <v>15</v>
      </c>
      <c r="K98" s="11" t="s">
        <v>4</v>
      </c>
      <c r="L98" s="12" t="s">
        <v>3</v>
      </c>
      <c r="M98" s="12" t="s">
        <v>15</v>
      </c>
      <c r="N98" s="12" t="s">
        <v>4</v>
      </c>
      <c r="O98" s="13" t="s">
        <v>3</v>
      </c>
      <c r="P98" s="13" t="s">
        <v>15</v>
      </c>
      <c r="Q98" s="13" t="s">
        <v>4</v>
      </c>
      <c r="R98" s="49"/>
      <c r="S98" s="51"/>
      <c r="T98" s="51"/>
    </row>
    <row r="99" spans="1:20" ht="64.5" customHeight="1">
      <c r="A99" s="5">
        <v>44</v>
      </c>
      <c r="B99" s="38">
        <v>1</v>
      </c>
      <c r="C99" s="24">
        <f>SUM(R99/F99)</f>
        <v>42.41967871485944</v>
      </c>
      <c r="D99" s="23" t="s">
        <v>42</v>
      </c>
      <c r="E99" s="14">
        <v>25641</v>
      </c>
      <c r="F99" s="6">
        <v>99.6</v>
      </c>
      <c r="G99" s="40"/>
      <c r="H99" s="33" t="s">
        <v>77</v>
      </c>
      <c r="I99" s="16">
        <v>110</v>
      </c>
      <c r="J99" s="17">
        <v>13</v>
      </c>
      <c r="K99" s="28">
        <f>SUM(I99*J99)</f>
        <v>1430</v>
      </c>
      <c r="L99" s="18">
        <v>110</v>
      </c>
      <c r="M99" s="19">
        <v>13</v>
      </c>
      <c r="N99" s="29">
        <f>SUM(L99*M99)</f>
        <v>1430</v>
      </c>
      <c r="O99" s="20">
        <v>105</v>
      </c>
      <c r="P99" s="21">
        <v>13</v>
      </c>
      <c r="Q99" s="30">
        <f>SUM(O99*P99)</f>
        <v>1365</v>
      </c>
      <c r="R99" s="26">
        <f>SUM(K99+N99+Q99)</f>
        <v>4225</v>
      </c>
      <c r="S99" s="5"/>
      <c r="T99" s="15"/>
    </row>
    <row r="100" spans="1:20" ht="64.5" customHeight="1">
      <c r="A100" s="5">
        <v>45</v>
      </c>
      <c r="B100" s="38">
        <v>2</v>
      </c>
      <c r="C100" s="24">
        <f>SUM(R100/F100)</f>
        <v>40.23809523809524</v>
      </c>
      <c r="D100" s="23" t="s">
        <v>51</v>
      </c>
      <c r="E100" s="14">
        <v>25020</v>
      </c>
      <c r="F100" s="6">
        <v>94.5</v>
      </c>
      <c r="G100" s="40"/>
      <c r="H100" s="33" t="s">
        <v>74</v>
      </c>
      <c r="I100" s="16">
        <v>100</v>
      </c>
      <c r="J100" s="17">
        <v>13</v>
      </c>
      <c r="K100" s="28">
        <f>SUM(I100*J100)</f>
        <v>1300</v>
      </c>
      <c r="L100" s="18">
        <v>100</v>
      </c>
      <c r="M100" s="19">
        <v>13</v>
      </c>
      <c r="N100" s="29">
        <f>SUM(L100*M100)</f>
        <v>1300</v>
      </c>
      <c r="O100" s="20">
        <v>92.5</v>
      </c>
      <c r="P100" s="21">
        <v>13</v>
      </c>
      <c r="Q100" s="30">
        <f>SUM(O100*P100)</f>
        <v>1202.5</v>
      </c>
      <c r="R100" s="26">
        <f>SUM(K100+N100+Q100)</f>
        <v>3802.5</v>
      </c>
      <c r="S100" s="5"/>
      <c r="T100" s="15"/>
    </row>
    <row r="101" spans="1:20" ht="69.75">
      <c r="A101" s="5">
        <v>46</v>
      </c>
      <c r="B101" s="38">
        <v>3</v>
      </c>
      <c r="C101" s="24">
        <f>SUM(R101/F101)</f>
        <v>36.03260869565217</v>
      </c>
      <c r="D101" s="23" t="s">
        <v>41</v>
      </c>
      <c r="E101" s="14">
        <v>25741</v>
      </c>
      <c r="F101" s="6">
        <v>92</v>
      </c>
      <c r="G101" s="40"/>
      <c r="H101" s="33" t="s">
        <v>72</v>
      </c>
      <c r="I101" s="16">
        <v>85</v>
      </c>
      <c r="J101" s="17">
        <v>13</v>
      </c>
      <c r="K101" s="28">
        <f>SUM(I101*J101)</f>
        <v>1105</v>
      </c>
      <c r="L101" s="18">
        <v>85</v>
      </c>
      <c r="M101" s="19">
        <v>13</v>
      </c>
      <c r="N101" s="29">
        <f>SUM(L101*M101)</f>
        <v>1105</v>
      </c>
      <c r="O101" s="20">
        <v>85</v>
      </c>
      <c r="P101" s="21">
        <v>13</v>
      </c>
      <c r="Q101" s="30">
        <f>SUM(O101*P101)</f>
        <v>1105</v>
      </c>
      <c r="R101" s="26">
        <f>SUM(K101+N101+Q101)</f>
        <v>3315</v>
      </c>
      <c r="S101" s="5"/>
      <c r="T101" s="15"/>
    </row>
    <row r="102" spans="1:20" ht="75" customHeight="1">
      <c r="A102" s="5">
        <v>47</v>
      </c>
      <c r="B102" s="38">
        <v>4</v>
      </c>
      <c r="C102" s="24">
        <f>SUM(R102/F102)</f>
        <v>32.5</v>
      </c>
      <c r="D102" s="23" t="s">
        <v>34</v>
      </c>
      <c r="E102" s="14">
        <v>24647</v>
      </c>
      <c r="F102" s="6">
        <v>95</v>
      </c>
      <c r="G102" s="40"/>
      <c r="H102" s="33" t="s">
        <v>83</v>
      </c>
      <c r="I102" s="16">
        <v>77.5</v>
      </c>
      <c r="J102" s="17">
        <v>13</v>
      </c>
      <c r="K102" s="28">
        <f>SUM(I102*J102)</f>
        <v>1007.5</v>
      </c>
      <c r="L102" s="18">
        <v>80</v>
      </c>
      <c r="M102" s="19">
        <v>13</v>
      </c>
      <c r="N102" s="29">
        <f>SUM(L102*M102)</f>
        <v>1040</v>
      </c>
      <c r="O102" s="20">
        <v>80</v>
      </c>
      <c r="P102" s="21">
        <v>13</v>
      </c>
      <c r="Q102" s="30">
        <f>SUM(O102*P102)</f>
        <v>1040</v>
      </c>
      <c r="R102" s="26">
        <f>SUM(K102+N102+Q102)</f>
        <v>3087.5</v>
      </c>
      <c r="S102" s="5"/>
      <c r="T102" s="15"/>
    </row>
    <row r="103" spans="1:20" ht="48.75" customHeight="1">
      <c r="A103" s="78" t="s">
        <v>19</v>
      </c>
      <c r="B103" s="79"/>
      <c r="C103" s="80"/>
      <c r="D103" s="55" t="s">
        <v>102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7"/>
    </row>
    <row r="104" spans="1:20" ht="18.75">
      <c r="A104" s="58" t="s">
        <v>1</v>
      </c>
      <c r="B104" s="60" t="s">
        <v>2</v>
      </c>
      <c r="C104" s="68" t="s">
        <v>6</v>
      </c>
      <c r="D104" s="62" t="s">
        <v>0</v>
      </c>
      <c r="E104" s="64" t="s">
        <v>7</v>
      </c>
      <c r="F104" s="62" t="s">
        <v>5</v>
      </c>
      <c r="G104" s="60" t="s">
        <v>9</v>
      </c>
      <c r="H104" s="62" t="s">
        <v>20</v>
      </c>
      <c r="I104" s="43" t="s">
        <v>10</v>
      </c>
      <c r="J104" s="44"/>
      <c r="K104" s="45"/>
      <c r="L104" s="46" t="s">
        <v>11</v>
      </c>
      <c r="M104" s="44"/>
      <c r="N104" s="45"/>
      <c r="O104" s="47" t="s">
        <v>12</v>
      </c>
      <c r="P104" s="44"/>
      <c r="Q104" s="45"/>
      <c r="R104" s="66" t="s">
        <v>8</v>
      </c>
      <c r="S104" s="50" t="s">
        <v>16</v>
      </c>
      <c r="T104" s="50" t="s">
        <v>14</v>
      </c>
    </row>
    <row r="105" spans="1:20" ht="25.5">
      <c r="A105" s="59"/>
      <c r="B105" s="61"/>
      <c r="C105" s="69"/>
      <c r="D105" s="63"/>
      <c r="E105" s="65"/>
      <c r="F105" s="63"/>
      <c r="G105" s="61"/>
      <c r="H105" s="63"/>
      <c r="I105" s="11" t="s">
        <v>3</v>
      </c>
      <c r="J105" s="11" t="s">
        <v>15</v>
      </c>
      <c r="K105" s="11" t="s">
        <v>4</v>
      </c>
      <c r="L105" s="12" t="s">
        <v>3</v>
      </c>
      <c r="M105" s="12" t="s">
        <v>15</v>
      </c>
      <c r="N105" s="12" t="s">
        <v>4</v>
      </c>
      <c r="O105" s="13" t="s">
        <v>3</v>
      </c>
      <c r="P105" s="13" t="s">
        <v>15</v>
      </c>
      <c r="Q105" s="13" t="s">
        <v>4</v>
      </c>
      <c r="R105" s="67"/>
      <c r="S105" s="51"/>
      <c r="T105" s="51"/>
    </row>
    <row r="106" spans="1:20" ht="61.5" customHeight="1">
      <c r="A106" s="5">
        <v>48</v>
      </c>
      <c r="B106" s="38">
        <v>1</v>
      </c>
      <c r="C106" s="24">
        <f>SUM(R106/F106)</f>
        <v>41.50294695481336</v>
      </c>
      <c r="D106" s="23" t="s">
        <v>28</v>
      </c>
      <c r="E106" s="14">
        <v>24277</v>
      </c>
      <c r="F106" s="6">
        <v>101.8</v>
      </c>
      <c r="G106" s="40" t="s">
        <v>84</v>
      </c>
      <c r="H106" s="33" t="s">
        <v>83</v>
      </c>
      <c r="I106" s="16">
        <v>110</v>
      </c>
      <c r="J106" s="17">
        <v>13</v>
      </c>
      <c r="K106" s="28">
        <f>SUM(I106*J106)</f>
        <v>1430</v>
      </c>
      <c r="L106" s="18">
        <v>107.5</v>
      </c>
      <c r="M106" s="19">
        <v>13</v>
      </c>
      <c r="N106" s="29">
        <f>SUM(L106*M106)</f>
        <v>1397.5</v>
      </c>
      <c r="O106" s="20">
        <v>107.5</v>
      </c>
      <c r="P106" s="21">
        <v>13</v>
      </c>
      <c r="Q106" s="30">
        <f>SUM(O106*P106)</f>
        <v>1397.5</v>
      </c>
      <c r="R106" s="26">
        <f>SUM(K106+N106+Q106)</f>
        <v>4225</v>
      </c>
      <c r="S106" s="5"/>
      <c r="T106" s="15"/>
    </row>
    <row r="107" spans="1:20" ht="78" customHeight="1">
      <c r="A107" s="5">
        <v>49</v>
      </c>
      <c r="B107" s="38">
        <v>2</v>
      </c>
      <c r="C107" s="24">
        <f>SUM(R107/F107)</f>
        <v>32.80952380952381</v>
      </c>
      <c r="D107" s="23" t="s">
        <v>30</v>
      </c>
      <c r="E107" s="14">
        <v>23168</v>
      </c>
      <c r="F107" s="6">
        <v>105</v>
      </c>
      <c r="G107" s="40"/>
      <c r="H107" s="33" t="s">
        <v>72</v>
      </c>
      <c r="I107" s="16">
        <v>90</v>
      </c>
      <c r="J107" s="17">
        <v>13</v>
      </c>
      <c r="K107" s="28">
        <f>SUM(I107*J107)</f>
        <v>1170</v>
      </c>
      <c r="L107" s="18">
        <v>90</v>
      </c>
      <c r="M107" s="19">
        <v>13</v>
      </c>
      <c r="N107" s="29">
        <f>SUM(L107*M107)</f>
        <v>1170</v>
      </c>
      <c r="O107" s="20">
        <v>85</v>
      </c>
      <c r="P107" s="21">
        <v>13</v>
      </c>
      <c r="Q107" s="30">
        <f>SUM(O107*P107)</f>
        <v>1105</v>
      </c>
      <c r="R107" s="24">
        <f>SUM(K107+N107+Q107)</f>
        <v>3445</v>
      </c>
      <c r="S107" s="5"/>
      <c r="T107" s="15"/>
    </row>
    <row r="108" spans="1:20" ht="63.75" customHeight="1">
      <c r="A108" s="52" t="s">
        <v>19</v>
      </c>
      <c r="B108" s="53"/>
      <c r="C108" s="54"/>
      <c r="D108" s="70" t="s">
        <v>103</v>
      </c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2"/>
    </row>
    <row r="109" spans="1:20" ht="18.75">
      <c r="A109" s="58" t="s">
        <v>1</v>
      </c>
      <c r="B109" s="60" t="s">
        <v>2</v>
      </c>
      <c r="C109" s="68" t="s">
        <v>6</v>
      </c>
      <c r="D109" s="62" t="s">
        <v>0</v>
      </c>
      <c r="E109" s="64" t="s">
        <v>7</v>
      </c>
      <c r="F109" s="62" t="s">
        <v>5</v>
      </c>
      <c r="G109" s="60" t="s">
        <v>9</v>
      </c>
      <c r="H109" s="62" t="s">
        <v>20</v>
      </c>
      <c r="I109" s="43" t="s">
        <v>10</v>
      </c>
      <c r="J109" s="44"/>
      <c r="K109" s="45"/>
      <c r="L109" s="46" t="s">
        <v>11</v>
      </c>
      <c r="M109" s="44"/>
      <c r="N109" s="45"/>
      <c r="O109" s="47" t="s">
        <v>12</v>
      </c>
      <c r="P109" s="44"/>
      <c r="Q109" s="45"/>
      <c r="R109" s="66" t="s">
        <v>8</v>
      </c>
      <c r="S109" s="50" t="s">
        <v>16</v>
      </c>
      <c r="T109" s="50" t="s">
        <v>14</v>
      </c>
    </row>
    <row r="110" spans="1:20" ht="25.5">
      <c r="A110" s="59"/>
      <c r="B110" s="61"/>
      <c r="C110" s="69"/>
      <c r="D110" s="63"/>
      <c r="E110" s="65"/>
      <c r="F110" s="63"/>
      <c r="G110" s="61"/>
      <c r="H110" s="63"/>
      <c r="I110" s="11" t="s">
        <v>3</v>
      </c>
      <c r="J110" s="11" t="s">
        <v>15</v>
      </c>
      <c r="K110" s="11" t="s">
        <v>4</v>
      </c>
      <c r="L110" s="12" t="s">
        <v>3</v>
      </c>
      <c r="M110" s="12" t="s">
        <v>15</v>
      </c>
      <c r="N110" s="12" t="s">
        <v>4</v>
      </c>
      <c r="O110" s="13" t="s">
        <v>3</v>
      </c>
      <c r="P110" s="13" t="s">
        <v>15</v>
      </c>
      <c r="Q110" s="13" t="s">
        <v>4</v>
      </c>
      <c r="R110" s="67"/>
      <c r="S110" s="51"/>
      <c r="T110" s="51"/>
    </row>
    <row r="111" spans="1:20" ht="71.25" customHeight="1">
      <c r="A111" s="5">
        <v>50</v>
      </c>
      <c r="B111" s="38">
        <v>1</v>
      </c>
      <c r="C111" s="24">
        <f>SUM(R111/F111)</f>
        <v>53.59042553191489</v>
      </c>
      <c r="D111" s="23" t="s">
        <v>22</v>
      </c>
      <c r="E111" s="14">
        <v>19668</v>
      </c>
      <c r="F111" s="6">
        <v>75.2</v>
      </c>
      <c r="G111" s="40" t="s">
        <v>18</v>
      </c>
      <c r="H111" s="33" t="s">
        <v>83</v>
      </c>
      <c r="I111" s="16">
        <v>102.5</v>
      </c>
      <c r="J111" s="17">
        <v>13</v>
      </c>
      <c r="K111" s="28">
        <f>SUM(I111*J111)</f>
        <v>1332.5</v>
      </c>
      <c r="L111" s="18">
        <v>105</v>
      </c>
      <c r="M111" s="19">
        <v>13</v>
      </c>
      <c r="N111" s="29">
        <f>SUM(L111*M111)</f>
        <v>1365</v>
      </c>
      <c r="O111" s="20">
        <v>102.5</v>
      </c>
      <c r="P111" s="21">
        <v>13</v>
      </c>
      <c r="Q111" s="30">
        <f>SUM(O111*P111)</f>
        <v>1332.5</v>
      </c>
      <c r="R111" s="26">
        <f>SUM(K111+N111+Q111)</f>
        <v>4030</v>
      </c>
      <c r="S111" s="5"/>
      <c r="T111" s="15"/>
    </row>
    <row r="112" spans="1:20" ht="81.75" customHeight="1">
      <c r="A112" s="5">
        <v>51</v>
      </c>
      <c r="B112" s="38">
        <v>2</v>
      </c>
      <c r="C112" s="24">
        <f>SUM(R112/F112)</f>
        <v>42.294520547945204</v>
      </c>
      <c r="D112" s="23" t="s">
        <v>35</v>
      </c>
      <c r="E112" s="14">
        <v>22003</v>
      </c>
      <c r="F112" s="6">
        <v>73</v>
      </c>
      <c r="G112" s="40"/>
      <c r="H112" s="33" t="s">
        <v>83</v>
      </c>
      <c r="I112" s="16">
        <v>77.5</v>
      </c>
      <c r="J112" s="17">
        <v>13</v>
      </c>
      <c r="K112" s="28">
        <f>SUM(I112*J112)</f>
        <v>1007.5</v>
      </c>
      <c r="L112" s="18">
        <v>80</v>
      </c>
      <c r="M112" s="19">
        <v>13</v>
      </c>
      <c r="N112" s="29">
        <f>SUM(L112*M112)</f>
        <v>1040</v>
      </c>
      <c r="O112" s="20">
        <v>80</v>
      </c>
      <c r="P112" s="21">
        <v>13</v>
      </c>
      <c r="Q112" s="30">
        <f>SUM(O112*P112)</f>
        <v>1040</v>
      </c>
      <c r="R112" s="26">
        <f>SUM(K112+N112+Q112)</f>
        <v>3087.5</v>
      </c>
      <c r="S112" s="5"/>
      <c r="T112" s="15"/>
    </row>
    <row r="113" spans="1:20" ht="57" customHeight="1">
      <c r="A113" s="73" t="s">
        <v>19</v>
      </c>
      <c r="B113" s="74"/>
      <c r="C113" s="75"/>
      <c r="D113" s="70" t="s">
        <v>104</v>
      </c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2"/>
    </row>
    <row r="114" spans="1:20" ht="18.75">
      <c r="A114" s="58" t="s">
        <v>1</v>
      </c>
      <c r="B114" s="60" t="s">
        <v>2</v>
      </c>
      <c r="C114" s="76" t="s">
        <v>6</v>
      </c>
      <c r="D114" s="62" t="s">
        <v>0</v>
      </c>
      <c r="E114" s="64" t="s">
        <v>7</v>
      </c>
      <c r="F114" s="62" t="s">
        <v>5</v>
      </c>
      <c r="G114" s="60" t="s">
        <v>9</v>
      </c>
      <c r="H114" s="62" t="s">
        <v>20</v>
      </c>
      <c r="I114" s="43" t="s">
        <v>10</v>
      </c>
      <c r="J114" s="44"/>
      <c r="K114" s="45"/>
      <c r="L114" s="46" t="s">
        <v>11</v>
      </c>
      <c r="M114" s="44"/>
      <c r="N114" s="45"/>
      <c r="O114" s="47" t="s">
        <v>12</v>
      </c>
      <c r="P114" s="44"/>
      <c r="Q114" s="45"/>
      <c r="R114" s="48" t="s">
        <v>8</v>
      </c>
      <c r="S114" s="50" t="s">
        <v>16</v>
      </c>
      <c r="T114" s="50" t="s">
        <v>14</v>
      </c>
    </row>
    <row r="115" spans="1:20" ht="25.5">
      <c r="A115" s="59"/>
      <c r="B115" s="61"/>
      <c r="C115" s="77"/>
      <c r="D115" s="63"/>
      <c r="E115" s="65"/>
      <c r="F115" s="63"/>
      <c r="G115" s="61"/>
      <c r="H115" s="63"/>
      <c r="I115" s="11" t="s">
        <v>3</v>
      </c>
      <c r="J115" s="11" t="s">
        <v>15</v>
      </c>
      <c r="K115" s="11" t="s">
        <v>4</v>
      </c>
      <c r="L115" s="12" t="s">
        <v>3</v>
      </c>
      <c r="M115" s="12" t="s">
        <v>15</v>
      </c>
      <c r="N115" s="12" t="s">
        <v>4</v>
      </c>
      <c r="O115" s="13" t="s">
        <v>3</v>
      </c>
      <c r="P115" s="13" t="s">
        <v>15</v>
      </c>
      <c r="Q115" s="13" t="s">
        <v>4</v>
      </c>
      <c r="R115" s="49"/>
      <c r="S115" s="51"/>
      <c r="T115" s="51"/>
    </row>
    <row r="116" spans="1:20" ht="84.75" customHeight="1">
      <c r="A116" s="5">
        <v>52</v>
      </c>
      <c r="B116" s="38">
        <v>1</v>
      </c>
      <c r="C116" s="24">
        <f>SUM(R116/F116)</f>
        <v>43.09610705596107</v>
      </c>
      <c r="D116" s="23" t="s">
        <v>43</v>
      </c>
      <c r="E116" s="14">
        <v>24101</v>
      </c>
      <c r="F116" s="6">
        <v>82.2</v>
      </c>
      <c r="G116" s="40"/>
      <c r="H116" s="33" t="s">
        <v>26</v>
      </c>
      <c r="I116" s="16">
        <v>92.5</v>
      </c>
      <c r="J116" s="17">
        <v>13</v>
      </c>
      <c r="K116" s="28">
        <f>SUM(I116*J116)</f>
        <v>1202.5</v>
      </c>
      <c r="L116" s="18">
        <v>90</v>
      </c>
      <c r="M116" s="19">
        <v>13</v>
      </c>
      <c r="N116" s="29">
        <f>SUM(L116*M116)</f>
        <v>1170</v>
      </c>
      <c r="O116" s="20">
        <v>90</v>
      </c>
      <c r="P116" s="21">
        <v>13</v>
      </c>
      <c r="Q116" s="30">
        <f>SUM(O116*P116)</f>
        <v>1170</v>
      </c>
      <c r="R116" s="26">
        <f>SUM(K116+N116+Q116)</f>
        <v>3542.5</v>
      </c>
      <c r="S116" s="5"/>
      <c r="T116" s="15"/>
    </row>
    <row r="117" spans="1:20" ht="61.5" customHeight="1">
      <c r="A117" s="52" t="s">
        <v>19</v>
      </c>
      <c r="B117" s="53"/>
      <c r="C117" s="54"/>
      <c r="D117" s="70" t="s">
        <v>105</v>
      </c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2"/>
    </row>
    <row r="118" spans="1:20" ht="18.75">
      <c r="A118" s="58" t="s">
        <v>1</v>
      </c>
      <c r="B118" s="60" t="s">
        <v>2</v>
      </c>
      <c r="C118" s="68" t="s">
        <v>6</v>
      </c>
      <c r="D118" s="62" t="s">
        <v>0</v>
      </c>
      <c r="E118" s="64" t="s">
        <v>7</v>
      </c>
      <c r="F118" s="62" t="s">
        <v>5</v>
      </c>
      <c r="G118" s="60" t="s">
        <v>9</v>
      </c>
      <c r="H118" s="62" t="s">
        <v>20</v>
      </c>
      <c r="I118" s="43" t="s">
        <v>10</v>
      </c>
      <c r="J118" s="44"/>
      <c r="K118" s="45"/>
      <c r="L118" s="46" t="s">
        <v>11</v>
      </c>
      <c r="M118" s="44"/>
      <c r="N118" s="45"/>
      <c r="O118" s="47" t="s">
        <v>12</v>
      </c>
      <c r="P118" s="44"/>
      <c r="Q118" s="45"/>
      <c r="R118" s="66" t="s">
        <v>8</v>
      </c>
      <c r="S118" s="50" t="s">
        <v>16</v>
      </c>
      <c r="T118" s="50" t="s">
        <v>14</v>
      </c>
    </row>
    <row r="119" spans="1:20" ht="25.5">
      <c r="A119" s="59"/>
      <c r="B119" s="61"/>
      <c r="C119" s="69"/>
      <c r="D119" s="63"/>
      <c r="E119" s="65"/>
      <c r="F119" s="63"/>
      <c r="G119" s="61"/>
      <c r="H119" s="63"/>
      <c r="I119" s="11" t="s">
        <v>3</v>
      </c>
      <c r="J119" s="11" t="s">
        <v>15</v>
      </c>
      <c r="K119" s="11" t="s">
        <v>4</v>
      </c>
      <c r="L119" s="12" t="s">
        <v>3</v>
      </c>
      <c r="M119" s="12" t="s">
        <v>15</v>
      </c>
      <c r="N119" s="12" t="s">
        <v>4</v>
      </c>
      <c r="O119" s="13" t="s">
        <v>3</v>
      </c>
      <c r="P119" s="13" t="s">
        <v>15</v>
      </c>
      <c r="Q119" s="13" t="s">
        <v>4</v>
      </c>
      <c r="R119" s="67"/>
      <c r="S119" s="51"/>
      <c r="T119" s="51"/>
    </row>
    <row r="120" spans="1:20" ht="69.75">
      <c r="A120" s="5">
        <v>53</v>
      </c>
      <c r="B120" s="38">
        <v>1</v>
      </c>
      <c r="C120" s="24">
        <f>SUM(R120/F120)</f>
        <v>39.66101694915254</v>
      </c>
      <c r="D120" s="23" t="s">
        <v>47</v>
      </c>
      <c r="E120" s="14">
        <v>22948</v>
      </c>
      <c r="F120" s="6">
        <v>118</v>
      </c>
      <c r="G120" s="40"/>
      <c r="H120" s="33" t="s">
        <v>74</v>
      </c>
      <c r="I120" s="16">
        <v>120</v>
      </c>
      <c r="J120" s="17">
        <v>13</v>
      </c>
      <c r="K120" s="28">
        <f>SUM(I120*J120)</f>
        <v>1560</v>
      </c>
      <c r="L120" s="18">
        <v>120</v>
      </c>
      <c r="M120" s="19">
        <v>13</v>
      </c>
      <c r="N120" s="29">
        <f>SUM(L120*M120)</f>
        <v>1560</v>
      </c>
      <c r="O120" s="20">
        <v>120</v>
      </c>
      <c r="P120" s="21">
        <v>13</v>
      </c>
      <c r="Q120" s="30">
        <f>SUM(O120*P120)</f>
        <v>1560</v>
      </c>
      <c r="R120" s="24">
        <f>SUM(K120+N120+Q120)</f>
        <v>4680</v>
      </c>
      <c r="S120" s="5"/>
      <c r="T120" s="15" t="s">
        <v>17</v>
      </c>
    </row>
    <row r="121" spans="1:20" ht="58.5" customHeight="1">
      <c r="A121" s="5">
        <v>54</v>
      </c>
      <c r="B121" s="38">
        <v>2</v>
      </c>
      <c r="C121" s="24">
        <f>SUM(R121/F121)</f>
        <v>36.5625</v>
      </c>
      <c r="D121" s="23" t="s">
        <v>36</v>
      </c>
      <c r="E121" s="14">
        <v>22525</v>
      </c>
      <c r="F121" s="6">
        <v>112</v>
      </c>
      <c r="G121" s="40"/>
      <c r="H121" s="33" t="s">
        <v>83</v>
      </c>
      <c r="I121" s="16">
        <v>105</v>
      </c>
      <c r="J121" s="17">
        <v>13</v>
      </c>
      <c r="K121" s="28">
        <f>SUM(I121*J121)</f>
        <v>1365</v>
      </c>
      <c r="L121" s="18">
        <v>105</v>
      </c>
      <c r="M121" s="19">
        <v>13</v>
      </c>
      <c r="N121" s="29">
        <f>SUM(L121*M121)</f>
        <v>1365</v>
      </c>
      <c r="O121" s="20">
        <v>105</v>
      </c>
      <c r="P121" s="21">
        <v>13</v>
      </c>
      <c r="Q121" s="30">
        <f>SUM(O121*P121)</f>
        <v>1365</v>
      </c>
      <c r="R121" s="24">
        <f>SUM(K121+N121+Q121)</f>
        <v>4095</v>
      </c>
      <c r="S121" s="5"/>
      <c r="T121" s="15" t="s">
        <v>25</v>
      </c>
    </row>
    <row r="122" spans="1:20" ht="81.75" customHeight="1">
      <c r="A122" s="5">
        <v>55</v>
      </c>
      <c r="B122" s="38">
        <v>3</v>
      </c>
      <c r="C122" s="24">
        <f>SUM(R122/F122)</f>
        <v>32.80952380952381</v>
      </c>
      <c r="D122" s="23" t="s">
        <v>30</v>
      </c>
      <c r="E122" s="14">
        <v>23168</v>
      </c>
      <c r="F122" s="6">
        <v>105</v>
      </c>
      <c r="G122" s="40"/>
      <c r="H122" s="33" t="s">
        <v>72</v>
      </c>
      <c r="I122" s="16">
        <v>90</v>
      </c>
      <c r="J122" s="17">
        <v>13</v>
      </c>
      <c r="K122" s="28">
        <f>SUM(I122*J122)</f>
        <v>1170</v>
      </c>
      <c r="L122" s="18">
        <v>90</v>
      </c>
      <c r="M122" s="19">
        <v>13</v>
      </c>
      <c r="N122" s="29">
        <f>SUM(L122*M122)</f>
        <v>1170</v>
      </c>
      <c r="O122" s="20">
        <v>85</v>
      </c>
      <c r="P122" s="21">
        <v>13</v>
      </c>
      <c r="Q122" s="30">
        <f>SUM(O122*P122)</f>
        <v>1105</v>
      </c>
      <c r="R122" s="24">
        <f>SUM(K122+N122+Q122)</f>
        <v>3445</v>
      </c>
      <c r="S122" s="5"/>
      <c r="T122" s="15" t="s">
        <v>25</v>
      </c>
    </row>
    <row r="123" spans="1:20" ht="60.75" customHeight="1">
      <c r="A123" s="52" t="s">
        <v>19</v>
      </c>
      <c r="B123" s="53"/>
      <c r="C123" s="54"/>
      <c r="D123" s="55" t="s">
        <v>106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7"/>
    </row>
    <row r="124" spans="1:20" ht="18.75">
      <c r="A124" s="58" t="s">
        <v>1</v>
      </c>
      <c r="B124" s="60" t="s">
        <v>2</v>
      </c>
      <c r="C124" s="68" t="s">
        <v>6</v>
      </c>
      <c r="D124" s="62" t="s">
        <v>0</v>
      </c>
      <c r="E124" s="64" t="s">
        <v>7</v>
      </c>
      <c r="F124" s="62" t="s">
        <v>5</v>
      </c>
      <c r="G124" s="60" t="s">
        <v>9</v>
      </c>
      <c r="H124" s="62" t="s">
        <v>20</v>
      </c>
      <c r="I124" s="43" t="s">
        <v>10</v>
      </c>
      <c r="J124" s="44"/>
      <c r="K124" s="45"/>
      <c r="L124" s="46" t="s">
        <v>11</v>
      </c>
      <c r="M124" s="44"/>
      <c r="N124" s="45"/>
      <c r="O124" s="47" t="s">
        <v>12</v>
      </c>
      <c r="P124" s="44"/>
      <c r="Q124" s="45"/>
      <c r="R124" s="66" t="s">
        <v>8</v>
      </c>
      <c r="S124" s="50" t="s">
        <v>16</v>
      </c>
      <c r="T124" s="50" t="s">
        <v>14</v>
      </c>
    </row>
    <row r="125" spans="1:20" ht="25.5">
      <c r="A125" s="59"/>
      <c r="B125" s="61"/>
      <c r="C125" s="69"/>
      <c r="D125" s="63"/>
      <c r="E125" s="65"/>
      <c r="F125" s="63"/>
      <c r="G125" s="61"/>
      <c r="H125" s="63"/>
      <c r="I125" s="11" t="s">
        <v>3</v>
      </c>
      <c r="J125" s="11" t="s">
        <v>15</v>
      </c>
      <c r="K125" s="11" t="s">
        <v>4</v>
      </c>
      <c r="L125" s="12" t="s">
        <v>3</v>
      </c>
      <c r="M125" s="12" t="s">
        <v>15</v>
      </c>
      <c r="N125" s="12" t="s">
        <v>4</v>
      </c>
      <c r="O125" s="13" t="s">
        <v>3</v>
      </c>
      <c r="P125" s="13" t="s">
        <v>15</v>
      </c>
      <c r="Q125" s="13" t="s">
        <v>4</v>
      </c>
      <c r="R125" s="67"/>
      <c r="S125" s="51"/>
      <c r="T125" s="51"/>
    </row>
    <row r="126" spans="1:20" ht="68.25" customHeight="1">
      <c r="A126" s="5">
        <v>56</v>
      </c>
      <c r="B126" s="38">
        <v>1</v>
      </c>
      <c r="C126" s="24">
        <f>SUM(R126/F126)</f>
        <v>53.59042553191489</v>
      </c>
      <c r="D126" s="23" t="s">
        <v>22</v>
      </c>
      <c r="E126" s="14">
        <v>19668</v>
      </c>
      <c r="F126" s="6">
        <v>75.2</v>
      </c>
      <c r="G126" s="40" t="s">
        <v>18</v>
      </c>
      <c r="H126" s="33" t="s">
        <v>83</v>
      </c>
      <c r="I126" s="16">
        <v>102.5</v>
      </c>
      <c r="J126" s="17">
        <v>13</v>
      </c>
      <c r="K126" s="28">
        <f>SUM(I126*J126)</f>
        <v>1332.5</v>
      </c>
      <c r="L126" s="18">
        <v>105</v>
      </c>
      <c r="M126" s="19">
        <v>13</v>
      </c>
      <c r="N126" s="29">
        <f>SUM(L126*M126)</f>
        <v>1365</v>
      </c>
      <c r="O126" s="20">
        <v>102.5</v>
      </c>
      <c r="P126" s="21">
        <v>13</v>
      </c>
      <c r="Q126" s="30">
        <f>SUM(O126*P126)</f>
        <v>1332.5</v>
      </c>
      <c r="R126" s="26">
        <f>SUM(K126+N126+Q126)</f>
        <v>4030</v>
      </c>
      <c r="S126" s="5"/>
      <c r="T126" s="15"/>
    </row>
    <row r="127" spans="1:20" ht="53.25" customHeight="1">
      <c r="A127" s="52" t="s">
        <v>19</v>
      </c>
      <c r="B127" s="53"/>
      <c r="C127" s="54"/>
      <c r="D127" s="55" t="s">
        <v>107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7"/>
    </row>
    <row r="128" spans="1:20" ht="18.75">
      <c r="A128" s="58" t="s">
        <v>1</v>
      </c>
      <c r="B128" s="60" t="s">
        <v>2</v>
      </c>
      <c r="C128" s="58" t="s">
        <v>6</v>
      </c>
      <c r="D128" s="62" t="s">
        <v>0</v>
      </c>
      <c r="E128" s="64" t="s">
        <v>7</v>
      </c>
      <c r="F128" s="62" t="s">
        <v>5</v>
      </c>
      <c r="G128" s="60" t="s">
        <v>9</v>
      </c>
      <c r="H128" s="62" t="s">
        <v>20</v>
      </c>
      <c r="I128" s="43" t="s">
        <v>10</v>
      </c>
      <c r="J128" s="44"/>
      <c r="K128" s="45"/>
      <c r="L128" s="46" t="s">
        <v>11</v>
      </c>
      <c r="M128" s="44"/>
      <c r="N128" s="45"/>
      <c r="O128" s="47" t="s">
        <v>12</v>
      </c>
      <c r="P128" s="44"/>
      <c r="Q128" s="45"/>
      <c r="R128" s="48" t="s">
        <v>8</v>
      </c>
      <c r="S128" s="50" t="s">
        <v>16</v>
      </c>
      <c r="T128" s="50" t="s">
        <v>14</v>
      </c>
    </row>
    <row r="129" spans="1:20" ht="25.5">
      <c r="A129" s="59"/>
      <c r="B129" s="61"/>
      <c r="C129" s="59"/>
      <c r="D129" s="63"/>
      <c r="E129" s="65"/>
      <c r="F129" s="63"/>
      <c r="G129" s="61"/>
      <c r="H129" s="63"/>
      <c r="I129" s="11" t="s">
        <v>3</v>
      </c>
      <c r="J129" s="11" t="s">
        <v>15</v>
      </c>
      <c r="K129" s="11" t="s">
        <v>4</v>
      </c>
      <c r="L129" s="12" t="s">
        <v>3</v>
      </c>
      <c r="M129" s="12" t="s">
        <v>15</v>
      </c>
      <c r="N129" s="12" t="s">
        <v>4</v>
      </c>
      <c r="O129" s="13" t="s">
        <v>3</v>
      </c>
      <c r="P129" s="13" t="s">
        <v>15</v>
      </c>
      <c r="Q129" s="13" t="s">
        <v>4</v>
      </c>
      <c r="R129" s="49"/>
      <c r="S129" s="51"/>
      <c r="T129" s="51"/>
    </row>
    <row r="130" spans="1:20" ht="68.25" customHeight="1">
      <c r="A130" s="5">
        <v>57</v>
      </c>
      <c r="B130" s="38">
        <v>1</v>
      </c>
      <c r="C130" s="24">
        <f>SUM(R130/F130)</f>
        <v>39.57158962795941</v>
      </c>
      <c r="D130" s="23" t="s">
        <v>31</v>
      </c>
      <c r="E130" s="14">
        <v>18994</v>
      </c>
      <c r="F130" s="6">
        <v>88.7</v>
      </c>
      <c r="G130" s="40"/>
      <c r="H130" s="33" t="s">
        <v>83</v>
      </c>
      <c r="I130" s="16">
        <v>90</v>
      </c>
      <c r="J130" s="17">
        <v>13</v>
      </c>
      <c r="K130" s="28">
        <f>SUM(I130*J130)</f>
        <v>1170</v>
      </c>
      <c r="L130" s="18">
        <v>90</v>
      </c>
      <c r="M130" s="19">
        <v>13</v>
      </c>
      <c r="N130" s="29">
        <f>SUM(L130*M130)</f>
        <v>1170</v>
      </c>
      <c r="O130" s="20">
        <v>90</v>
      </c>
      <c r="P130" s="21">
        <v>13</v>
      </c>
      <c r="Q130" s="30">
        <f>SUM(O130*P130)</f>
        <v>1170</v>
      </c>
      <c r="R130" s="26">
        <f>SUM(K130+N130+Q130)</f>
        <v>3510</v>
      </c>
      <c r="S130" s="5"/>
      <c r="T130" s="15"/>
    </row>
    <row r="131" spans="1:20" ht="63" customHeight="1">
      <c r="A131" s="5">
        <v>58</v>
      </c>
      <c r="B131" s="38">
        <v>2</v>
      </c>
      <c r="C131" s="24">
        <f>SUM(R131/F131)</f>
        <v>38.70967741935484</v>
      </c>
      <c r="D131" s="23" t="s">
        <v>32</v>
      </c>
      <c r="E131" s="14">
        <v>20701</v>
      </c>
      <c r="F131" s="6">
        <v>80.6</v>
      </c>
      <c r="G131" s="40" t="s">
        <v>33</v>
      </c>
      <c r="H131" s="33" t="s">
        <v>83</v>
      </c>
      <c r="I131" s="16">
        <v>80</v>
      </c>
      <c r="J131" s="17">
        <v>13</v>
      </c>
      <c r="K131" s="28">
        <f>SUM(I131*J131)</f>
        <v>1040</v>
      </c>
      <c r="L131" s="18">
        <v>80</v>
      </c>
      <c r="M131" s="19">
        <v>13</v>
      </c>
      <c r="N131" s="29">
        <f>SUM(L131*M131)</f>
        <v>1040</v>
      </c>
      <c r="O131" s="20">
        <v>80</v>
      </c>
      <c r="P131" s="21">
        <v>13</v>
      </c>
      <c r="Q131" s="30">
        <f>SUM(O131*P131)</f>
        <v>1040</v>
      </c>
      <c r="R131" s="26">
        <f>SUM(K131+N131+Q131)</f>
        <v>3120</v>
      </c>
      <c r="S131" s="5"/>
      <c r="T131" s="15"/>
    </row>
    <row r="132" spans="1:20" ht="73.5" customHeight="1">
      <c r="A132" s="5">
        <v>59</v>
      </c>
      <c r="B132" s="38">
        <v>3</v>
      </c>
      <c r="C132" s="24">
        <f>SUM(R132/F132)</f>
        <v>19.027027027027028</v>
      </c>
      <c r="D132" s="31" t="s">
        <v>40</v>
      </c>
      <c r="E132" s="32">
        <v>20695</v>
      </c>
      <c r="F132" s="6">
        <v>92.5</v>
      </c>
      <c r="G132" s="40"/>
      <c r="H132" s="33" t="s">
        <v>75</v>
      </c>
      <c r="I132" s="16">
        <v>55</v>
      </c>
      <c r="J132" s="17">
        <v>11</v>
      </c>
      <c r="K132" s="28">
        <f>SUM(I132*J132)</f>
        <v>605</v>
      </c>
      <c r="L132" s="18">
        <v>55</v>
      </c>
      <c r="M132" s="19">
        <v>10</v>
      </c>
      <c r="N132" s="29">
        <f>SUM(L132*M132)</f>
        <v>550</v>
      </c>
      <c r="O132" s="20">
        <v>55</v>
      </c>
      <c r="P132" s="21">
        <v>11</v>
      </c>
      <c r="Q132" s="30">
        <f>SUM(O132*P132)</f>
        <v>605</v>
      </c>
      <c r="R132" s="24">
        <f>SUM(K132+N132+Q132)</f>
        <v>1760</v>
      </c>
      <c r="S132" s="5"/>
      <c r="T132" s="15"/>
    </row>
  </sheetData>
  <sheetProtection/>
  <mergeCells count="357">
    <mergeCell ref="S81:S82"/>
    <mergeCell ref="T81:T82"/>
    <mergeCell ref="F81:F82"/>
    <mergeCell ref="G81:G82"/>
    <mergeCell ref="H81:H82"/>
    <mergeCell ref="I81:K81"/>
    <mergeCell ref="L81:N81"/>
    <mergeCell ref="O81:Q81"/>
    <mergeCell ref="S71:S72"/>
    <mergeCell ref="T71:T72"/>
    <mergeCell ref="A80:C80"/>
    <mergeCell ref="D80:T80"/>
    <mergeCell ref="A81:A82"/>
    <mergeCell ref="B81:B82"/>
    <mergeCell ref="C81:C82"/>
    <mergeCell ref="D81:D82"/>
    <mergeCell ref="E81:E82"/>
    <mergeCell ref="R81:R82"/>
    <mergeCell ref="G71:G72"/>
    <mergeCell ref="H71:H72"/>
    <mergeCell ref="I71:K71"/>
    <mergeCell ref="L71:N71"/>
    <mergeCell ref="O71:Q71"/>
    <mergeCell ref="R71:R72"/>
    <mergeCell ref="S57:S58"/>
    <mergeCell ref="T57:T58"/>
    <mergeCell ref="A70:C70"/>
    <mergeCell ref="D70:T70"/>
    <mergeCell ref="A71:A72"/>
    <mergeCell ref="B71:B72"/>
    <mergeCell ref="C71:C72"/>
    <mergeCell ref="D71:D72"/>
    <mergeCell ref="E71:E72"/>
    <mergeCell ref="F71:F72"/>
    <mergeCell ref="G57:G58"/>
    <mergeCell ref="H57:H58"/>
    <mergeCell ref="I57:K57"/>
    <mergeCell ref="L57:N57"/>
    <mergeCell ref="O57:Q57"/>
    <mergeCell ref="R57:R58"/>
    <mergeCell ref="S47:S48"/>
    <mergeCell ref="T47:T48"/>
    <mergeCell ref="A56:C56"/>
    <mergeCell ref="D56:T56"/>
    <mergeCell ref="A57:A58"/>
    <mergeCell ref="B57:B58"/>
    <mergeCell ref="C57:C58"/>
    <mergeCell ref="D57:D58"/>
    <mergeCell ref="E57:E58"/>
    <mergeCell ref="F57:F58"/>
    <mergeCell ref="A46:C46"/>
    <mergeCell ref="D46:T46"/>
    <mergeCell ref="A47:A48"/>
    <mergeCell ref="B47:B48"/>
    <mergeCell ref="C47:C48"/>
    <mergeCell ref="D47:D48"/>
    <mergeCell ref="E47:E48"/>
    <mergeCell ref="F47:F48"/>
    <mergeCell ref="G47:G48"/>
    <mergeCell ref="R47:R48"/>
    <mergeCell ref="I37:K37"/>
    <mergeCell ref="L37:N37"/>
    <mergeCell ref="O37:Q37"/>
    <mergeCell ref="R37:R38"/>
    <mergeCell ref="S37:S38"/>
    <mergeCell ref="T37:T38"/>
    <mergeCell ref="A36:C36"/>
    <mergeCell ref="D36:T36"/>
    <mergeCell ref="A37:A38"/>
    <mergeCell ref="B37:B38"/>
    <mergeCell ref="C37:C38"/>
    <mergeCell ref="D37:D38"/>
    <mergeCell ref="E37:E38"/>
    <mergeCell ref="F37:F38"/>
    <mergeCell ref="G37:G38"/>
    <mergeCell ref="H37:H38"/>
    <mergeCell ref="I24:K24"/>
    <mergeCell ref="L24:N24"/>
    <mergeCell ref="O24:Q24"/>
    <mergeCell ref="R24:R25"/>
    <mergeCell ref="S24:S25"/>
    <mergeCell ref="T24:T25"/>
    <mergeCell ref="A23:C23"/>
    <mergeCell ref="D23:T23"/>
    <mergeCell ref="A24:A25"/>
    <mergeCell ref="B24:B25"/>
    <mergeCell ref="C24:C25"/>
    <mergeCell ref="D24:D25"/>
    <mergeCell ref="E24:E25"/>
    <mergeCell ref="F24:F25"/>
    <mergeCell ref="G24:G25"/>
    <mergeCell ref="H24:H25"/>
    <mergeCell ref="I33:K33"/>
    <mergeCell ref="L33:N33"/>
    <mergeCell ref="O33:Q33"/>
    <mergeCell ref="R33:R34"/>
    <mergeCell ref="S33:S34"/>
    <mergeCell ref="T33:T34"/>
    <mergeCell ref="A32:C32"/>
    <mergeCell ref="D32:T32"/>
    <mergeCell ref="A33:A34"/>
    <mergeCell ref="B33:B34"/>
    <mergeCell ref="C33:C34"/>
    <mergeCell ref="D33:D34"/>
    <mergeCell ref="E33:E34"/>
    <mergeCell ref="F33:F34"/>
    <mergeCell ref="G33:G34"/>
    <mergeCell ref="H33:H34"/>
    <mergeCell ref="A27:C27"/>
    <mergeCell ref="D27:T27"/>
    <mergeCell ref="A28:A29"/>
    <mergeCell ref="B28:B29"/>
    <mergeCell ref="C28:C29"/>
    <mergeCell ref="D28:D29"/>
    <mergeCell ref="E28:E29"/>
    <mergeCell ref="F28:F29"/>
    <mergeCell ref="I20:K20"/>
    <mergeCell ref="L20:N20"/>
    <mergeCell ref="O20:Q20"/>
    <mergeCell ref="R20:R21"/>
    <mergeCell ref="S20:S21"/>
    <mergeCell ref="T20:T21"/>
    <mergeCell ref="A19:C19"/>
    <mergeCell ref="D19:T19"/>
    <mergeCell ref="A20:A21"/>
    <mergeCell ref="B20:B21"/>
    <mergeCell ref="C20:C21"/>
    <mergeCell ref="D20:D21"/>
    <mergeCell ref="E20:E21"/>
    <mergeCell ref="F20:F21"/>
    <mergeCell ref="G20:G21"/>
    <mergeCell ref="H20:H21"/>
    <mergeCell ref="I16:K16"/>
    <mergeCell ref="L16:N16"/>
    <mergeCell ref="O16:Q16"/>
    <mergeCell ref="R16:R17"/>
    <mergeCell ref="S16:S17"/>
    <mergeCell ref="T16:T17"/>
    <mergeCell ref="A15:C15"/>
    <mergeCell ref="D15:T15"/>
    <mergeCell ref="A16:A17"/>
    <mergeCell ref="B16:B17"/>
    <mergeCell ref="C16:C17"/>
    <mergeCell ref="D16:D17"/>
    <mergeCell ref="E16:E17"/>
    <mergeCell ref="F16:F17"/>
    <mergeCell ref="G16:G17"/>
    <mergeCell ref="H16:H17"/>
    <mergeCell ref="I11:K11"/>
    <mergeCell ref="L11:N11"/>
    <mergeCell ref="O11:Q11"/>
    <mergeCell ref="R11:R12"/>
    <mergeCell ref="S11:S12"/>
    <mergeCell ref="T11:T12"/>
    <mergeCell ref="A10:C10"/>
    <mergeCell ref="D10:T10"/>
    <mergeCell ref="A11:A12"/>
    <mergeCell ref="B11:B12"/>
    <mergeCell ref="C11:C12"/>
    <mergeCell ref="D11:D12"/>
    <mergeCell ref="E11:E12"/>
    <mergeCell ref="F11:F12"/>
    <mergeCell ref="G11:G12"/>
    <mergeCell ref="H11:H12"/>
    <mergeCell ref="A1:T1"/>
    <mergeCell ref="A2:T2"/>
    <mergeCell ref="A3:T3"/>
    <mergeCell ref="A4:T4"/>
    <mergeCell ref="A5:T5"/>
    <mergeCell ref="A40:C40"/>
    <mergeCell ref="D40:T40"/>
    <mergeCell ref="A6:C6"/>
    <mergeCell ref="D6:T6"/>
    <mergeCell ref="A7:A8"/>
    <mergeCell ref="L41:N41"/>
    <mergeCell ref="O41:Q41"/>
    <mergeCell ref="R41:R42"/>
    <mergeCell ref="A41:A42"/>
    <mergeCell ref="B41:B42"/>
    <mergeCell ref="C41:C42"/>
    <mergeCell ref="D41:D42"/>
    <mergeCell ref="E41:E42"/>
    <mergeCell ref="F41:F42"/>
    <mergeCell ref="G7:G8"/>
    <mergeCell ref="S41:S42"/>
    <mergeCell ref="T41:T42"/>
    <mergeCell ref="H47:H48"/>
    <mergeCell ref="I47:K47"/>
    <mergeCell ref="L47:N47"/>
    <mergeCell ref="O47:Q47"/>
    <mergeCell ref="G41:G42"/>
    <mergeCell ref="H41:H42"/>
    <mergeCell ref="I41:K41"/>
    <mergeCell ref="I7:K7"/>
    <mergeCell ref="L7:N7"/>
    <mergeCell ref="O7:Q7"/>
    <mergeCell ref="R7:R8"/>
    <mergeCell ref="S7:S8"/>
    <mergeCell ref="B7:B8"/>
    <mergeCell ref="C7:C8"/>
    <mergeCell ref="D7:D8"/>
    <mergeCell ref="E7:E8"/>
    <mergeCell ref="F7:F8"/>
    <mergeCell ref="T7:T8"/>
    <mergeCell ref="G28:G29"/>
    <mergeCell ref="H28:H29"/>
    <mergeCell ref="I28:K28"/>
    <mergeCell ref="L28:N28"/>
    <mergeCell ref="O28:Q28"/>
    <mergeCell ref="R28:R29"/>
    <mergeCell ref="S28:S29"/>
    <mergeCell ref="T28:T29"/>
    <mergeCell ref="H7:H8"/>
    <mergeCell ref="A84:C84"/>
    <mergeCell ref="D84:T84"/>
    <mergeCell ref="A85:A86"/>
    <mergeCell ref="B85:B86"/>
    <mergeCell ref="C85:C86"/>
    <mergeCell ref="D85:D86"/>
    <mergeCell ref="E85:E86"/>
    <mergeCell ref="F85:F86"/>
    <mergeCell ref="G85:G86"/>
    <mergeCell ref="H85:H86"/>
    <mergeCell ref="I85:K85"/>
    <mergeCell ref="L85:N85"/>
    <mergeCell ref="O85:Q85"/>
    <mergeCell ref="R85:R86"/>
    <mergeCell ref="S85:S86"/>
    <mergeCell ref="T85:T86"/>
    <mergeCell ref="A90:C90"/>
    <mergeCell ref="D90:T90"/>
    <mergeCell ref="A91:A92"/>
    <mergeCell ref="B91:B92"/>
    <mergeCell ref="C91:C92"/>
    <mergeCell ref="D91:D92"/>
    <mergeCell ref="E91:E92"/>
    <mergeCell ref="F91:F92"/>
    <mergeCell ref="G91:G92"/>
    <mergeCell ref="H91:H92"/>
    <mergeCell ref="I91:K91"/>
    <mergeCell ref="L91:N91"/>
    <mergeCell ref="O91:Q91"/>
    <mergeCell ref="R91:R92"/>
    <mergeCell ref="S91:S92"/>
    <mergeCell ref="T91:T92"/>
    <mergeCell ref="A96:C96"/>
    <mergeCell ref="D96:T96"/>
    <mergeCell ref="A97:A98"/>
    <mergeCell ref="B97:B98"/>
    <mergeCell ref="C97:C98"/>
    <mergeCell ref="D97:D98"/>
    <mergeCell ref="E97:E98"/>
    <mergeCell ref="F97:F98"/>
    <mergeCell ref="G97:G98"/>
    <mergeCell ref="H97:H98"/>
    <mergeCell ref="I97:K97"/>
    <mergeCell ref="L97:N97"/>
    <mergeCell ref="O97:Q97"/>
    <mergeCell ref="R97:R98"/>
    <mergeCell ref="S97:S98"/>
    <mergeCell ref="T97:T98"/>
    <mergeCell ref="A103:C103"/>
    <mergeCell ref="D103:T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K104"/>
    <mergeCell ref="L104:N104"/>
    <mergeCell ref="O104:Q104"/>
    <mergeCell ref="R104:R105"/>
    <mergeCell ref="S104:S105"/>
    <mergeCell ref="T104:T105"/>
    <mergeCell ref="A108:C108"/>
    <mergeCell ref="D108:T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K109"/>
    <mergeCell ref="L109:N109"/>
    <mergeCell ref="O109:Q109"/>
    <mergeCell ref="R109:R110"/>
    <mergeCell ref="S109:S110"/>
    <mergeCell ref="T109:T110"/>
    <mergeCell ref="A113:C113"/>
    <mergeCell ref="D113:T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K114"/>
    <mergeCell ref="L114:N114"/>
    <mergeCell ref="O114:Q114"/>
    <mergeCell ref="R114:R115"/>
    <mergeCell ref="S114:S115"/>
    <mergeCell ref="T114:T115"/>
    <mergeCell ref="A117:C117"/>
    <mergeCell ref="D117:T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K118"/>
    <mergeCell ref="L118:N118"/>
    <mergeCell ref="O118:Q118"/>
    <mergeCell ref="R118:R119"/>
    <mergeCell ref="S118:S119"/>
    <mergeCell ref="T118:T119"/>
    <mergeCell ref="A123:C123"/>
    <mergeCell ref="D123:T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K124"/>
    <mergeCell ref="L124:N124"/>
    <mergeCell ref="O124:Q124"/>
    <mergeCell ref="R124:R125"/>
    <mergeCell ref="S124:S125"/>
    <mergeCell ref="T124:T125"/>
    <mergeCell ref="A127:C127"/>
    <mergeCell ref="D127:T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K128"/>
    <mergeCell ref="L128:N128"/>
    <mergeCell ref="O128:Q128"/>
    <mergeCell ref="R128:R129"/>
    <mergeCell ref="S128:S129"/>
    <mergeCell ref="T128:T129"/>
  </mergeCells>
  <printOptions/>
  <pageMargins left="0.11811023622047245" right="0.11811023622047245" top="0.35433070866141736" bottom="0.15748031496062992" header="0" footer="0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Президент</dc:creator>
  <cp:keywords/>
  <dc:description/>
  <cp:lastModifiedBy>Страхов Юрий Владимирович</cp:lastModifiedBy>
  <cp:lastPrinted>2016-10-30T17:12:40Z</cp:lastPrinted>
  <dcterms:created xsi:type="dcterms:W3CDTF">2012-09-15T13:55:26Z</dcterms:created>
  <dcterms:modified xsi:type="dcterms:W3CDTF">2016-12-12T07:41:01Z</dcterms:modified>
  <cp:category/>
  <cp:version/>
  <cp:contentType/>
  <cp:contentStatus/>
</cp:coreProperties>
</file>