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Чёртова Дюжина" sheetId="1" r:id="rId1"/>
    <sheet name="Классический жим" sheetId="2" r:id="rId2"/>
    <sheet name="Командный заче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<sst xmlns="http://schemas.openxmlformats.org/spreadsheetml/2006/main" count="858" uniqueCount="174">
  <si>
    <t>ФИО</t>
  </si>
  <si>
    <t>Тоннаж, кг</t>
  </si>
  <si>
    <t>Номинация "Классический русский жим"</t>
  </si>
  <si>
    <t>№№</t>
  </si>
  <si>
    <t>Собств. вес (кг)</t>
  </si>
  <si>
    <t>№ билета</t>
  </si>
  <si>
    <t>Регион, город, спорт./клуб</t>
  </si>
  <si>
    <t>вес штанги</t>
  </si>
  <si>
    <t>Место</t>
  </si>
  <si>
    <t xml:space="preserve">МЕЖРЕГИОНАЛЬНАЯ ОБЩЕСТВЕННАЯ  ОРГАНИЗАЦИЯ «ФЕДЕРАЦИЯ  РУССКОГО  ЖИМА» </t>
  </si>
  <si>
    <t>"Классический русский жим" в номинации</t>
  </si>
  <si>
    <t>Место личное</t>
  </si>
  <si>
    <t>Коэфф. Атлет.</t>
  </si>
  <si>
    <t>Дата и год рожд.</t>
  </si>
  <si>
    <t>Результат (повтор.)</t>
  </si>
  <si>
    <t>0352</t>
  </si>
  <si>
    <t>0370</t>
  </si>
  <si>
    <t>Безяев А.С.</t>
  </si>
  <si>
    <t>Камышникова Марина Вячеславовна</t>
  </si>
  <si>
    <t xml:space="preserve">"Классический русский жим" в номинации   </t>
  </si>
  <si>
    <t>0125</t>
  </si>
  <si>
    <t>16 февраля 1979 (Ж)</t>
  </si>
  <si>
    <t>Москва</t>
  </si>
  <si>
    <t xml:space="preserve">Судейская бригада </t>
  </si>
  <si>
    <t>Главный судья</t>
  </si>
  <si>
    <t>Московская обл</t>
  </si>
  <si>
    <t>2 Национальная</t>
  </si>
  <si>
    <t xml:space="preserve">Старший судья </t>
  </si>
  <si>
    <t xml:space="preserve">Пивнов В.П. </t>
  </si>
  <si>
    <t>Камышникова М.В.</t>
  </si>
  <si>
    <t>Секретарь</t>
  </si>
  <si>
    <t>Судья на взвешивании</t>
  </si>
  <si>
    <t>0367</t>
  </si>
  <si>
    <t>0321</t>
  </si>
  <si>
    <t>0364</t>
  </si>
  <si>
    <t>Дата, месяц, год рожд.</t>
  </si>
  <si>
    <t>1 подход</t>
  </si>
  <si>
    <t>2 подход</t>
  </si>
  <si>
    <t>3 подход</t>
  </si>
  <si>
    <t>Суммарный тоннаж (кг)</t>
  </si>
  <si>
    <t>Коэфф. Атлет. (КА)</t>
  </si>
  <si>
    <t>Место/ очки</t>
  </si>
  <si>
    <t>Нефёдов А.В.</t>
  </si>
  <si>
    <t>Боковой судья-стажер</t>
  </si>
  <si>
    <t>Лично-командный турнир по русскому жиму "Кубок МЦ АУВД", посвященный Дню Воздушного Флота России.</t>
  </si>
  <si>
    <t>Россия, г. Москва, ул. Большая Внуковская, д. 2А, спортивный зал МЦ АУВД в ЦУП (2 этаж, пом. 87).</t>
  </si>
  <si>
    <t>1100</t>
  </si>
  <si>
    <t>0398</t>
  </si>
  <si>
    <t>Крылов Александр Иванович</t>
  </si>
  <si>
    <t>Россия, г. Москва, "Moscow ATCC Gym", РДЦ 4 смена</t>
  </si>
  <si>
    <t>Нефедов Александр Викторович</t>
  </si>
  <si>
    <t>14 июня 1961 (М,В_2)</t>
  </si>
  <si>
    <t>Россия, г. Москва, "Moscow ATCC Gym", ЭРЭС</t>
  </si>
  <si>
    <t>Россия, г. Москва, "Moscow ATCC Gym", АУП</t>
  </si>
  <si>
    <t>1101</t>
  </si>
  <si>
    <t>Кузнецова Евгения Андреевна</t>
  </si>
  <si>
    <t>Россия, г. Москва, "Moscow ATCC Gym", РДЦ 2 смена</t>
  </si>
  <si>
    <t>Михалев Андрей Анатольевич</t>
  </si>
  <si>
    <t xml:space="preserve">04 декабря 1971 (М,В_1) </t>
  </si>
  <si>
    <t>Пивнов Владимир Петрович</t>
  </si>
  <si>
    <t>05 ноября 1953 (М,В_3)</t>
  </si>
  <si>
    <t>Пивоваров Валерий Александрович</t>
  </si>
  <si>
    <t>20 мая 1952 (М,В_3)</t>
  </si>
  <si>
    <t>0372</t>
  </si>
  <si>
    <t>Новиков Игорь Павлович</t>
  </si>
  <si>
    <t>24 августа 1984 (М)</t>
  </si>
  <si>
    <t>Россия, г. Москва, "Moscow ATCC Gym", Внуковский ЦОВД</t>
  </si>
  <si>
    <t>0322</t>
  </si>
  <si>
    <t xml:space="preserve">Дмитриев Сергей Игоревич </t>
  </si>
  <si>
    <t xml:space="preserve">30 июля 1984 (М) </t>
  </si>
  <si>
    <t>1112</t>
  </si>
  <si>
    <t>Севостьянов Александр Владимирович</t>
  </si>
  <si>
    <t>3. Мужчины, весовая категория от 70,01 до 80,00 кг (по тоннажу);</t>
  </si>
  <si>
    <t>4. Мужчины, весовая категория от 80,01 до 90,00 кг (по тоннажу);</t>
  </si>
  <si>
    <t>5. Мужчины, весовая категория от 90,01 до 100,00 кг (по тоннажу);</t>
  </si>
  <si>
    <t>7. Ветераны - 1 (старше 40 лет) -  абсолютный зачет по КА;</t>
  </si>
  <si>
    <t>8. Ветераны - 2 (старше 50 лет) – абсолютный зачет по КА;</t>
  </si>
  <si>
    <t>9. Ветераны - 3 (старше 60 лет) – абсолютный зачет по КА;</t>
  </si>
  <si>
    <t>Номинация "Чертова дюжина"</t>
  </si>
  <si>
    <t>Савосин Антон Андреевич</t>
  </si>
  <si>
    <t>27 августа 1991 (М)</t>
  </si>
  <si>
    <t>0829</t>
  </si>
  <si>
    <t>Россия, г. Москва, "Moscow ATCC Gym", РДЦ 5 смена</t>
  </si>
  <si>
    <t>Можаев Евгений Валентинович</t>
  </si>
  <si>
    <t>28 марта 1960 (М,В_2)</t>
  </si>
  <si>
    <t>Россия, г. Москва, "Moscow ATCC Gym", РДЦ 6 смена</t>
  </si>
  <si>
    <t>Мельников Алексей Геннадьевич</t>
  </si>
  <si>
    <t>14 июня 1968 (М, В_1)</t>
  </si>
  <si>
    <t>Валенцев Владимир Михайлович</t>
  </si>
  <si>
    <t>25 декабря 1965 (М,В_2)</t>
  </si>
  <si>
    <t>Россия, г. Тверь, "Moscow ATCC Gym", Тверской ЦОВД</t>
  </si>
  <si>
    <t>Новиков И.П.</t>
  </si>
  <si>
    <t>Мадьяров Дамир Рафатьевич</t>
  </si>
  <si>
    <t>0373</t>
  </si>
  <si>
    <t>Холодов Михаил Владимирович</t>
  </si>
  <si>
    <t>16 октября 1989 (М)</t>
  </si>
  <si>
    <t>0805</t>
  </si>
  <si>
    <t>вне зачета</t>
  </si>
  <si>
    <t>Ильенков Алексей Николаевич</t>
  </si>
  <si>
    <t>Россия, г. Нижний Новгород, "Moscow ATCC Gym", Нижегородский ЦОВД</t>
  </si>
  <si>
    <t>21 марта 1994           (М, Юниор)</t>
  </si>
  <si>
    <t>Кузнецов Максим Сергеевич</t>
  </si>
  <si>
    <t>19 октября 1989 (М)</t>
  </si>
  <si>
    <t>21 марта 1994         (М, Юниор)</t>
  </si>
  <si>
    <t>Лично-командный турнир по русскому жиму "Кубок МЦ АУВД",                                       посвященный Дню Воздушного Флота России.</t>
  </si>
  <si>
    <t>Название команды</t>
  </si>
  <si>
    <t>Россия, г. Москва, ООО "Столица"</t>
  </si>
  <si>
    <t xml:space="preserve">Россия, г. Москва, "Moscow ATCC Gym"            </t>
  </si>
  <si>
    <t>1. Женщины (открытый зачет) – абсолютный зачет по КА.</t>
  </si>
  <si>
    <t>18 декабря 1992 (Ж)</t>
  </si>
  <si>
    <t>2. Мужчины, весовая категория до 70,00 кг (по тоннажу);</t>
  </si>
  <si>
    <t>6. Мужчины, весовая категория св. 100,01 кг (по тоннажу);</t>
  </si>
  <si>
    <t>Статус турнира:  Квалификационный                                                                                                    14-15 августа 2017 г.</t>
  </si>
  <si>
    <t>Статус турнира:  Квалификационный                                                                                                    16-17 августа 2017 г.</t>
  </si>
  <si>
    <t>1. Женщины  - вес штанги 25 кг (общий зачет);</t>
  </si>
  <si>
    <t>2. Женщины - вес штанги 35 кг (общий зачет);</t>
  </si>
  <si>
    <t>16.  Ветераны – 3 (старше 60 лет), вес штанги 55 кг (общий зачет);</t>
  </si>
  <si>
    <t>13.  Ветераны – 2 (старше 50 лет) - вес штанги 55 кг (общая номинация);</t>
  </si>
  <si>
    <t>12.  Ветераны – 2 (старше 50 лет) - вес штанги 55 кг (вес участника не более 75,00 кг);</t>
  </si>
  <si>
    <t>9.  Ветераны – 1 (старше 40 лет) - вес штанги 55 кг (общий зачет);</t>
  </si>
  <si>
    <t>5. Мужчины, вес штанги 55 кг (общий зачет);</t>
  </si>
  <si>
    <t>3. Мужчины (юниоры до 23 лет) - вес штанги 55 кг (общий зачет);</t>
  </si>
  <si>
    <t>17. Ветераны – 3 (старше 60 лет), вес штанги 75 кг (общий зачет).</t>
  </si>
  <si>
    <t>14.  Ветераны – 2 (старше 50 лет) - вес штанги 75 кг (вес участника не более 95,00 кг);</t>
  </si>
  <si>
    <t>10.  Ветераны – 1 (старше 40 лет) - вес штанги 75 кг (вес участника не более 95,00 кг);</t>
  </si>
  <si>
    <t>6.  Мужчины, вес штанги 75 кг (общий зачет);</t>
  </si>
  <si>
    <t>4. Мужчины (юниоры до 23 лет) - вес штанги 75 кг (общий зачет);</t>
  </si>
  <si>
    <t>7.  Мужчины, вес штанги 100 кг (общая номинация);</t>
  </si>
  <si>
    <t>8.  Ветераны – 1 (старше 40 лет) - вес штанги 55 кг (вес участника не более 75,00 кг);</t>
  </si>
  <si>
    <t>11.  Ветераны – 2 (старше 50 лет) - вес штанги 75 кг (общая номинация);</t>
  </si>
  <si>
    <t>Статус турнира: Квалификационный                                                                            14-17 августа 2017 г.</t>
  </si>
  <si>
    <t>Герасименко Николай Игоревич</t>
  </si>
  <si>
    <t>07 января 1980     (М)</t>
  </si>
  <si>
    <t>Панчишко Марина Александровна</t>
  </si>
  <si>
    <t>15 мая 1993 (Ж)</t>
  </si>
  <si>
    <t>Россия, г. Москва, "Moscow ATCC Gym", группа операторов</t>
  </si>
  <si>
    <t>Комаров Андрей Андреевич</t>
  </si>
  <si>
    <t>07 сентября 1986 (М)</t>
  </si>
  <si>
    <t>05 мая 1967 (М,В_2)</t>
  </si>
  <si>
    <t>03 сентября 1956 (М,В_3)</t>
  </si>
  <si>
    <t>Семенов Владимир Анатольевич</t>
  </si>
  <si>
    <t>18 января 1987 (М)</t>
  </si>
  <si>
    <t>Россия, г. Нижний Новгород, "Moscow ATCC Gym", Калужский ЦОВД</t>
  </si>
  <si>
    <t xml:space="preserve">Шишкин Александр Аркадьевич </t>
  </si>
  <si>
    <t>15 апреля 1991 (М)</t>
  </si>
  <si>
    <t>Серов Алексей Владимирович</t>
  </si>
  <si>
    <t>08 июля 1981 (М)</t>
  </si>
  <si>
    <t>Долгушин Денис Александрович</t>
  </si>
  <si>
    <t>24 апреля 1978 (М)</t>
  </si>
  <si>
    <t>Орлов Сергей Викторович</t>
  </si>
  <si>
    <t>16 ноября 1967 (М, В_1)</t>
  </si>
  <si>
    <t>Веснин Артем Анатольевич</t>
  </si>
  <si>
    <t>08 сентября 1971 (М,В_1)</t>
  </si>
  <si>
    <t>Рошак Алексей Алексеевич</t>
  </si>
  <si>
    <t>22 апреля 1992 (М)</t>
  </si>
  <si>
    <t>Россия, г. Москва, "Moscow ATCC Gym"</t>
  </si>
  <si>
    <t>16 ноября 1967   (М, В_1)</t>
  </si>
  <si>
    <t>08 сентября 1971 (М, В_1 )</t>
  </si>
  <si>
    <t>Селин Алексей Сергеевич</t>
  </si>
  <si>
    <t>29 ноября 19878         (М)</t>
  </si>
  <si>
    <t>Бутырская Дарья Викторовна</t>
  </si>
  <si>
    <t xml:space="preserve">25 августа 1993 (Ж, Юниор) </t>
  </si>
  <si>
    <t>Тюнин Денис Сергеевич</t>
  </si>
  <si>
    <t>22 августа 1990</t>
  </si>
  <si>
    <t>Россия, г. Москва, "Moscow ATCC Gym", 6 смена</t>
  </si>
  <si>
    <t>Россия, г. Москва, "Moscow ATCC Gym", МАДЦ 6 смена</t>
  </si>
  <si>
    <t xml:space="preserve">Комаров Андрей Андреевич </t>
  </si>
  <si>
    <t>24 июня 1967 (М,В_2)</t>
  </si>
  <si>
    <t>Россия, г. Москва, "Moscow ATCC Gym", ООО "Столица"</t>
  </si>
  <si>
    <t>14 июня 1968      (М, В_1)</t>
  </si>
  <si>
    <t>Россия, г. Москва, "Moscow ATCC Gym", Калужский ЦОВД</t>
  </si>
  <si>
    <t>Антипов Роман Владимирович</t>
  </si>
  <si>
    <t>08 сентября 1992 (М)</t>
  </si>
  <si>
    <t>15 мая 1993        (Ж)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</si>
</sst>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 wrapText="1"/>
      <protection/>
    </xf>
    <xf numFmtId="0" fontId="21" fillId="35" borderId="10" xfId="52" applyFont="1" applyFill="1" applyBorder="1" applyAlignment="1">
      <alignment horizontal="center" vertical="center" wrapText="1"/>
      <protection/>
    </xf>
    <xf numFmtId="0" fontId="3" fillId="36" borderId="10" xfId="52" applyFont="1" applyFill="1" applyBorder="1" applyAlignment="1">
      <alignment horizontal="center" vertical="center" wrapText="1"/>
      <protection/>
    </xf>
    <xf numFmtId="0" fontId="21" fillId="36" borderId="10" xfId="52" applyFont="1" applyFill="1" applyBorder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center" vertical="center" wrapText="1"/>
      <protection/>
    </xf>
    <xf numFmtId="0" fontId="21" fillId="37" borderId="10" xfId="52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2" fontId="21" fillId="38" borderId="1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justify"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9" fillId="35" borderId="10" xfId="52" applyNumberFormat="1" applyFont="1" applyFill="1" applyBorder="1" applyAlignment="1">
      <alignment horizontal="center" vertical="center" wrapText="1"/>
      <protection/>
    </xf>
    <xf numFmtId="0" fontId="22" fillId="35" borderId="10" xfId="52" applyFont="1" applyFill="1" applyBorder="1" applyAlignment="1">
      <alignment horizontal="center" vertical="center" wrapText="1"/>
      <protection/>
    </xf>
    <xf numFmtId="2" fontId="6" fillId="35" borderId="10" xfId="52" applyNumberFormat="1" applyFont="1" applyFill="1" applyBorder="1" applyAlignment="1">
      <alignment horizontal="center" vertical="center" wrapText="1"/>
      <protection/>
    </xf>
    <xf numFmtId="2" fontId="9" fillId="36" borderId="10" xfId="52" applyNumberFormat="1" applyFont="1" applyFill="1" applyBorder="1" applyAlignment="1">
      <alignment horizontal="center" vertical="center" wrapText="1"/>
      <protection/>
    </xf>
    <xf numFmtId="0" fontId="22" fillId="36" borderId="10" xfId="52" applyFont="1" applyFill="1" applyBorder="1" applyAlignment="1">
      <alignment horizontal="center" vertical="center" wrapText="1"/>
      <protection/>
    </xf>
    <xf numFmtId="2" fontId="6" fillId="36" borderId="10" xfId="52" applyNumberFormat="1" applyFont="1" applyFill="1" applyBorder="1" applyAlignment="1">
      <alignment horizontal="center" vertical="center" wrapText="1"/>
      <protection/>
    </xf>
    <xf numFmtId="2" fontId="9" fillId="37" borderId="10" xfId="52" applyNumberFormat="1" applyFont="1" applyFill="1" applyBorder="1" applyAlignment="1">
      <alignment horizontal="center" vertical="center" wrapText="1"/>
      <protection/>
    </xf>
    <xf numFmtId="0" fontId="22" fillId="37" borderId="10" xfId="52" applyFont="1" applyFill="1" applyBorder="1" applyAlignment="1">
      <alignment horizontal="center" vertical="center" wrapText="1"/>
      <protection/>
    </xf>
    <xf numFmtId="2" fontId="6" fillId="37" borderId="11" xfId="52" applyNumberFormat="1" applyFont="1" applyFill="1" applyBorder="1" applyAlignment="1">
      <alignment horizontal="center" vertical="center" wrapText="1"/>
      <protection/>
    </xf>
    <xf numFmtId="2" fontId="6" fillId="37" borderId="10" xfId="52" applyNumberFormat="1" applyFont="1" applyFill="1" applyBorder="1" applyAlignment="1">
      <alignment horizontal="center" vertical="center" wrapText="1"/>
      <protection/>
    </xf>
    <xf numFmtId="2" fontId="21" fillId="0" borderId="10" xfId="52" applyNumberFormat="1" applyFont="1" applyFill="1" applyBorder="1" applyAlignment="1">
      <alignment horizontal="center" vertical="center" wrapText="1"/>
      <protection/>
    </xf>
    <xf numFmtId="180" fontId="6" fillId="0" borderId="10" xfId="52" applyNumberFormat="1" applyFont="1" applyFill="1" applyBorder="1" applyAlignment="1">
      <alignment horizontal="center" vertical="center" wrapText="1"/>
      <protection/>
    </xf>
    <xf numFmtId="2" fontId="9" fillId="39" borderId="10" xfId="52" applyNumberFormat="1" applyFont="1" applyFill="1" applyBorder="1" applyAlignment="1">
      <alignment horizontal="center" vertical="center" wrapText="1"/>
      <protection/>
    </xf>
    <xf numFmtId="1" fontId="22" fillId="36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5" fillId="0" borderId="12" xfId="52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7" fillId="40" borderId="10" xfId="53" applyNumberFormat="1" applyFont="1" applyFill="1" applyBorder="1" applyAlignment="1">
      <alignment horizontal="center" vertical="center" wrapText="1"/>
      <protection/>
    </xf>
    <xf numFmtId="49" fontId="7" fillId="40" borderId="10" xfId="52" applyNumberFormat="1" applyFont="1" applyFill="1" applyBorder="1" applyAlignment="1">
      <alignment horizontal="center" vertical="center" wrapText="1"/>
      <protection/>
    </xf>
    <xf numFmtId="2" fontId="5" fillId="40" borderId="10" xfId="53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6" fillId="40" borderId="10" xfId="53" applyNumberFormat="1" applyFont="1" applyFill="1" applyBorder="1" applyAlignment="1">
      <alignment horizontal="center" vertical="center" wrapText="1"/>
      <protection/>
    </xf>
    <xf numFmtId="49" fontId="7" fillId="41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 vertical="center" wrapText="1"/>
    </xf>
    <xf numFmtId="49" fontId="7" fillId="41" borderId="10" xfId="52" applyNumberFormat="1" applyFont="1" applyFill="1" applyBorder="1" applyAlignment="1">
      <alignment horizontal="center" vertical="center" wrapText="1"/>
      <protection/>
    </xf>
    <xf numFmtId="180" fontId="6" fillId="42" borderId="10" xfId="52" applyNumberFormat="1" applyFont="1" applyFill="1" applyBorder="1" applyAlignment="1">
      <alignment horizontal="center" vertical="center" wrapText="1"/>
      <protection/>
    </xf>
    <xf numFmtId="2" fontId="21" fillId="40" borderId="10" xfId="52" applyNumberFormat="1" applyFont="1" applyFill="1" applyBorder="1" applyAlignment="1">
      <alignment horizontal="center" vertical="center" wrapText="1"/>
      <protection/>
    </xf>
    <xf numFmtId="2" fontId="5" fillId="0" borderId="12" xfId="52" applyNumberFormat="1" applyFont="1" applyFill="1" applyBorder="1" applyAlignment="1">
      <alignment horizontal="center" vertical="center" wrapText="1"/>
      <protection/>
    </xf>
    <xf numFmtId="0" fontId="57" fillId="0" borderId="10" xfId="52" applyNumberFormat="1" applyFont="1" applyFill="1" applyBorder="1" applyAlignment="1">
      <alignment horizontal="center" vertical="center" wrapText="1"/>
      <protection/>
    </xf>
    <xf numFmtId="0" fontId="9" fillId="37" borderId="10" xfId="52" applyFont="1" applyFill="1" applyBorder="1" applyAlignment="1">
      <alignment horizontal="center" vertical="center" wrapText="1"/>
      <protection/>
    </xf>
    <xf numFmtId="0" fontId="58" fillId="0" borderId="10" xfId="52" applyNumberFormat="1" applyFont="1" applyFill="1" applyBorder="1" applyAlignment="1">
      <alignment horizontal="center" vertical="center" wrapText="1"/>
      <protection/>
    </xf>
    <xf numFmtId="0" fontId="5" fillId="40" borderId="10" xfId="52" applyFont="1" applyFill="1" applyBorder="1" applyAlignment="1">
      <alignment horizontal="center" vertical="center" wrapText="1"/>
      <protection/>
    </xf>
    <xf numFmtId="1" fontId="57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10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9" fillId="35" borderId="10" xfId="52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left" vertical="center" wrapText="1"/>
    </xf>
    <xf numFmtId="0" fontId="8" fillId="40" borderId="10" xfId="52" applyFont="1" applyFill="1" applyBorder="1" applyAlignment="1">
      <alignment horizontal="left" vertical="center" wrapText="1"/>
      <protection/>
    </xf>
    <xf numFmtId="0" fontId="3" fillId="40" borderId="10" xfId="52" applyFont="1" applyFill="1" applyBorder="1" applyAlignment="1">
      <alignment horizontal="center" vertical="center" wrapText="1"/>
      <protection/>
    </xf>
    <xf numFmtId="0" fontId="8" fillId="40" borderId="10" xfId="53" applyFont="1" applyFill="1" applyBorder="1" applyAlignment="1">
      <alignment horizontal="left" vertical="center" wrapText="1"/>
      <protection/>
    </xf>
    <xf numFmtId="0" fontId="0" fillId="40" borderId="0" xfId="0" applyFill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vertical="center" wrapText="1"/>
    </xf>
    <xf numFmtId="0" fontId="18" fillId="44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2" fillId="44" borderId="16" xfId="1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zoomScale="70" zoomScaleNormal="70" zoomScalePageLayoutView="0" workbookViewId="0" topLeftCell="A49">
      <selection activeCell="N19" sqref="N19"/>
    </sheetView>
  </sheetViews>
  <sheetFormatPr defaultColWidth="9.140625" defaultRowHeight="15"/>
  <cols>
    <col min="1" max="1" width="5.421875" style="0" customWidth="1"/>
    <col min="2" max="2" width="9.00390625" style="0" customWidth="1"/>
    <col min="3" max="3" width="28.7109375" style="89" customWidth="1"/>
    <col min="4" max="4" width="16.140625" style="0" customWidth="1"/>
    <col min="5" max="5" width="11.421875" style="0" customWidth="1"/>
    <col min="6" max="6" width="9.00390625" style="0" customWidth="1"/>
    <col min="7" max="7" width="42.8515625" style="52" customWidth="1"/>
    <col min="8" max="8" width="12.28125" style="0" customWidth="1"/>
    <col min="9" max="10" width="10.7109375" style="0" customWidth="1"/>
    <col min="11" max="11" width="11.7109375" style="0" customWidth="1"/>
    <col min="12" max="13" width="10.7109375" style="0" customWidth="1"/>
    <col min="14" max="14" width="11.57421875" style="0" customWidth="1"/>
    <col min="15" max="15" width="10.7109375" style="0" customWidth="1"/>
    <col min="16" max="16" width="10.140625" style="0" bestFit="1" customWidth="1"/>
    <col min="17" max="17" width="16.28125" style="0" customWidth="1"/>
    <col min="18" max="18" width="15.28125" style="0" customWidth="1"/>
    <col min="19" max="19" width="45.00390625" style="0" customWidth="1"/>
  </cols>
  <sheetData>
    <row r="1" spans="1:18" s="2" customFormat="1" ht="23.25" customHeight="1">
      <c r="A1" s="94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24" customFormat="1" ht="24.75" customHeight="1">
      <c r="A2" s="96" t="s">
        <v>44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24" customFormat="1" ht="19.5" customHeight="1">
      <c r="A3" s="98" t="s">
        <v>45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24" customFormat="1" ht="20.25" customHeight="1">
      <c r="A4" s="100" t="s">
        <v>112</v>
      </c>
      <c r="B4" s="100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24" customFormat="1" ht="12.75" customHeight="1">
      <c r="A5" s="101" t="s">
        <v>78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24" customFormat="1" ht="20.25" customHeight="1">
      <c r="A6" s="90" t="s">
        <v>108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s="24" customFormat="1" ht="31.5">
      <c r="A7" s="5" t="s">
        <v>3</v>
      </c>
      <c r="B7" s="25" t="s">
        <v>41</v>
      </c>
      <c r="C7" s="87" t="s">
        <v>0</v>
      </c>
      <c r="D7" s="6" t="s">
        <v>35</v>
      </c>
      <c r="E7" s="5" t="s">
        <v>4</v>
      </c>
      <c r="F7" s="26" t="s">
        <v>5</v>
      </c>
      <c r="G7" s="27" t="s">
        <v>6</v>
      </c>
      <c r="H7" s="28" t="s">
        <v>7</v>
      </c>
      <c r="I7" s="29" t="s">
        <v>36</v>
      </c>
      <c r="J7" s="28" t="s">
        <v>1</v>
      </c>
      <c r="K7" s="30" t="s">
        <v>7</v>
      </c>
      <c r="L7" s="31" t="s">
        <v>37</v>
      </c>
      <c r="M7" s="30" t="s">
        <v>1</v>
      </c>
      <c r="N7" s="32" t="s">
        <v>7</v>
      </c>
      <c r="O7" s="33" t="s">
        <v>38</v>
      </c>
      <c r="P7" s="34" t="s">
        <v>1</v>
      </c>
      <c r="Q7" s="48" t="s">
        <v>39</v>
      </c>
      <c r="R7" s="35" t="s">
        <v>40</v>
      </c>
    </row>
    <row r="8" spans="1:18" s="24" customFormat="1" ht="37.5">
      <c r="A8" s="5">
        <v>1</v>
      </c>
      <c r="B8" s="73">
        <v>1</v>
      </c>
      <c r="C8" s="85" t="s">
        <v>55</v>
      </c>
      <c r="D8" s="63" t="s">
        <v>109</v>
      </c>
      <c r="E8" s="37">
        <v>57.6</v>
      </c>
      <c r="F8" s="65" t="s">
        <v>54</v>
      </c>
      <c r="G8" s="21" t="s">
        <v>56</v>
      </c>
      <c r="H8" s="38">
        <v>40</v>
      </c>
      <c r="I8" s="39">
        <v>13</v>
      </c>
      <c r="J8" s="40">
        <f>SUM(H8*I8)</f>
        <v>520</v>
      </c>
      <c r="K8" s="41">
        <v>40</v>
      </c>
      <c r="L8" s="51">
        <v>11</v>
      </c>
      <c r="M8" s="43">
        <f>SUM(K8*L8)</f>
        <v>440</v>
      </c>
      <c r="N8" s="44">
        <v>37.5</v>
      </c>
      <c r="O8" s="45">
        <v>13</v>
      </c>
      <c r="P8" s="46">
        <f>SUM(N8*O8)</f>
        <v>487.5</v>
      </c>
      <c r="Q8" s="49">
        <f>SUM(J8+M8+P8)</f>
        <v>1447.5</v>
      </c>
      <c r="R8" s="50">
        <f>SUM(Q8/E8)</f>
        <v>25.130208333333332</v>
      </c>
    </row>
    <row r="9" spans="1:18" s="24" customFormat="1" ht="37.5">
      <c r="A9" s="5">
        <v>2</v>
      </c>
      <c r="B9" s="73">
        <v>2</v>
      </c>
      <c r="C9" s="86" t="s">
        <v>18</v>
      </c>
      <c r="D9" s="7" t="s">
        <v>21</v>
      </c>
      <c r="E9" s="37">
        <v>53</v>
      </c>
      <c r="F9" s="65" t="s">
        <v>46</v>
      </c>
      <c r="G9" s="20" t="s">
        <v>53</v>
      </c>
      <c r="H9" s="38">
        <v>45</v>
      </c>
      <c r="I9" s="39">
        <v>8</v>
      </c>
      <c r="J9" s="40">
        <f>SUM(H9*I9)</f>
        <v>360</v>
      </c>
      <c r="K9" s="41">
        <v>45</v>
      </c>
      <c r="L9" s="51">
        <v>8</v>
      </c>
      <c r="M9" s="43">
        <f>SUM(K9*L9)</f>
        <v>360</v>
      </c>
      <c r="N9" s="44">
        <v>45</v>
      </c>
      <c r="O9" s="45">
        <v>8</v>
      </c>
      <c r="P9" s="46">
        <f>SUM(N9*O9)</f>
        <v>360</v>
      </c>
      <c r="Q9" s="49">
        <f>SUM(J9+M9+P9)</f>
        <v>1080</v>
      </c>
      <c r="R9" s="50">
        <f>SUM(Q9/E9)</f>
        <v>20.37735849056604</v>
      </c>
    </row>
    <row r="10" spans="1:18" s="24" customFormat="1" ht="40.5" customHeight="1">
      <c r="A10" s="6">
        <v>3</v>
      </c>
      <c r="B10" s="73">
        <v>3</v>
      </c>
      <c r="C10" s="86" t="s">
        <v>160</v>
      </c>
      <c r="D10" s="7" t="s">
        <v>161</v>
      </c>
      <c r="E10" s="37">
        <v>70</v>
      </c>
      <c r="F10" s="65"/>
      <c r="G10" s="20" t="s">
        <v>155</v>
      </c>
      <c r="H10" s="38">
        <v>35</v>
      </c>
      <c r="I10" s="39">
        <v>13</v>
      </c>
      <c r="J10" s="40">
        <f>SUM(H10*I10)</f>
        <v>455</v>
      </c>
      <c r="K10" s="41">
        <v>35</v>
      </c>
      <c r="L10" s="51">
        <v>13</v>
      </c>
      <c r="M10" s="43">
        <f>SUM(K10*L10)</f>
        <v>455</v>
      </c>
      <c r="N10" s="44">
        <v>35</v>
      </c>
      <c r="O10" s="45">
        <v>13</v>
      </c>
      <c r="P10" s="46">
        <f>SUM(N10*O10)</f>
        <v>455</v>
      </c>
      <c r="Q10" s="49">
        <f>SUM(J10+M10+P10)</f>
        <v>1365</v>
      </c>
      <c r="R10" s="50">
        <f>SUM(Q10/E10)</f>
        <v>19.5</v>
      </c>
    </row>
    <row r="11" spans="1:18" s="24" customFormat="1" ht="40.5" customHeight="1">
      <c r="A11" s="58">
        <v>4</v>
      </c>
      <c r="B11" s="75">
        <v>4</v>
      </c>
      <c r="C11" s="85" t="s">
        <v>133</v>
      </c>
      <c r="D11" s="63" t="s">
        <v>134</v>
      </c>
      <c r="E11" s="5">
        <v>72.6</v>
      </c>
      <c r="F11" s="65"/>
      <c r="G11" s="20" t="s">
        <v>135</v>
      </c>
      <c r="H11" s="82">
        <v>30</v>
      </c>
      <c r="I11" s="39">
        <v>13</v>
      </c>
      <c r="J11" s="40">
        <f>SUM(H11*I11)</f>
        <v>390</v>
      </c>
      <c r="K11" s="83">
        <v>32.5</v>
      </c>
      <c r="L11" s="51">
        <v>13</v>
      </c>
      <c r="M11" s="43">
        <f>SUM(K11*L11)</f>
        <v>422.5</v>
      </c>
      <c r="N11" s="74">
        <v>32.5</v>
      </c>
      <c r="O11" s="45">
        <v>13</v>
      </c>
      <c r="P11" s="46">
        <f>SUM(N11*O11)</f>
        <v>422.5</v>
      </c>
      <c r="Q11" s="49">
        <f>SUM(J11+M11+P11)</f>
        <v>1235</v>
      </c>
      <c r="R11" s="50">
        <f>SUM(Q11/E11)</f>
        <v>17.011019283746556</v>
      </c>
    </row>
    <row r="12" spans="1:18" s="57" customFormat="1" ht="19.5" customHeight="1">
      <c r="A12" s="90" t="s">
        <v>110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9" s="24" customFormat="1" ht="32.25" customHeight="1">
      <c r="A13" s="5" t="s">
        <v>3</v>
      </c>
      <c r="B13" s="25" t="s">
        <v>8</v>
      </c>
      <c r="C13" s="87" t="s">
        <v>0</v>
      </c>
      <c r="D13" s="6" t="s">
        <v>35</v>
      </c>
      <c r="E13" s="5" t="s">
        <v>4</v>
      </c>
      <c r="F13" s="26" t="s">
        <v>5</v>
      </c>
      <c r="G13" s="27" t="s">
        <v>6</v>
      </c>
      <c r="H13" s="28" t="s">
        <v>7</v>
      </c>
      <c r="I13" s="29" t="s">
        <v>36</v>
      </c>
      <c r="J13" s="28" t="s">
        <v>1</v>
      </c>
      <c r="K13" s="30" t="s">
        <v>7</v>
      </c>
      <c r="L13" s="31" t="s">
        <v>37</v>
      </c>
      <c r="M13" s="30" t="s">
        <v>1</v>
      </c>
      <c r="N13" s="32" t="s">
        <v>7</v>
      </c>
      <c r="O13" s="33" t="s">
        <v>38</v>
      </c>
      <c r="P13" s="34" t="s">
        <v>1</v>
      </c>
      <c r="Q13" s="71" t="s">
        <v>39</v>
      </c>
      <c r="R13" s="35" t="s">
        <v>40</v>
      </c>
      <c r="S13" s="36"/>
    </row>
    <row r="14" spans="1:18" s="24" customFormat="1" ht="40.5" customHeight="1">
      <c r="A14" s="76">
        <v>5</v>
      </c>
      <c r="B14" s="73">
        <v>1</v>
      </c>
      <c r="C14" s="86" t="s">
        <v>145</v>
      </c>
      <c r="D14" s="7" t="s">
        <v>146</v>
      </c>
      <c r="E14" s="37">
        <v>69.9</v>
      </c>
      <c r="F14" s="55"/>
      <c r="G14" s="21" t="s">
        <v>53</v>
      </c>
      <c r="H14" s="38">
        <v>40</v>
      </c>
      <c r="I14" s="39">
        <v>13</v>
      </c>
      <c r="J14" s="40">
        <f>SUM(H14*I14)</f>
        <v>520</v>
      </c>
      <c r="K14" s="41">
        <v>50</v>
      </c>
      <c r="L14" s="42">
        <v>13</v>
      </c>
      <c r="M14" s="43">
        <f>SUM(K14*L14)</f>
        <v>650</v>
      </c>
      <c r="N14" s="44">
        <v>50</v>
      </c>
      <c r="O14" s="45">
        <v>13</v>
      </c>
      <c r="P14" s="46">
        <f>SUM(N14*O14)</f>
        <v>650</v>
      </c>
      <c r="Q14" s="49">
        <f>SUM(J14+M14+P14)</f>
        <v>1820</v>
      </c>
      <c r="R14" s="50">
        <f>SUM(Q14/E14)</f>
        <v>26.037195994277536</v>
      </c>
    </row>
    <row r="15" spans="1:18" s="57" customFormat="1" ht="22.5" customHeight="1">
      <c r="A15" s="90" t="s">
        <v>72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9" s="24" customFormat="1" ht="32.25" customHeight="1">
      <c r="A16" s="5" t="s">
        <v>3</v>
      </c>
      <c r="B16" s="25" t="s">
        <v>8</v>
      </c>
      <c r="C16" s="87" t="s">
        <v>0</v>
      </c>
      <c r="D16" s="6" t="s">
        <v>35</v>
      </c>
      <c r="E16" s="5" t="s">
        <v>4</v>
      </c>
      <c r="F16" s="26" t="s">
        <v>5</v>
      </c>
      <c r="G16" s="27" t="s">
        <v>6</v>
      </c>
      <c r="H16" s="28" t="s">
        <v>7</v>
      </c>
      <c r="I16" s="29" t="s">
        <v>36</v>
      </c>
      <c r="J16" s="28" t="s">
        <v>1</v>
      </c>
      <c r="K16" s="30" t="s">
        <v>7</v>
      </c>
      <c r="L16" s="31" t="s">
        <v>37</v>
      </c>
      <c r="M16" s="30" t="s">
        <v>1</v>
      </c>
      <c r="N16" s="32" t="s">
        <v>7</v>
      </c>
      <c r="O16" s="33" t="s">
        <v>38</v>
      </c>
      <c r="P16" s="34" t="s">
        <v>1</v>
      </c>
      <c r="Q16" s="35" t="s">
        <v>39</v>
      </c>
      <c r="R16" s="5" t="s">
        <v>40</v>
      </c>
      <c r="S16" s="36"/>
    </row>
    <row r="17" spans="1:19" s="24" customFormat="1" ht="39" customHeight="1">
      <c r="A17" s="5">
        <v>6</v>
      </c>
      <c r="B17" s="73">
        <v>1</v>
      </c>
      <c r="C17" s="86" t="s">
        <v>59</v>
      </c>
      <c r="D17" s="7" t="s">
        <v>60</v>
      </c>
      <c r="E17" s="37">
        <v>75.8</v>
      </c>
      <c r="F17" s="8" t="s">
        <v>15</v>
      </c>
      <c r="G17" s="20" t="s">
        <v>53</v>
      </c>
      <c r="H17" s="38">
        <v>100</v>
      </c>
      <c r="I17" s="39">
        <v>13</v>
      </c>
      <c r="J17" s="40">
        <f>SUM(H17*I17)</f>
        <v>1300</v>
      </c>
      <c r="K17" s="41">
        <v>95</v>
      </c>
      <c r="L17" s="42">
        <v>13</v>
      </c>
      <c r="M17" s="43">
        <f>SUM(K17*L17)</f>
        <v>1235</v>
      </c>
      <c r="N17" s="44">
        <v>95</v>
      </c>
      <c r="O17" s="45">
        <v>13</v>
      </c>
      <c r="P17" s="46">
        <f>SUM(N17*O17)</f>
        <v>1235</v>
      </c>
      <c r="Q17" s="70">
        <f>SUM(J17+M17+P17)</f>
        <v>3770</v>
      </c>
      <c r="R17" s="5"/>
      <c r="S17" s="36"/>
    </row>
    <row r="18" spans="1:18" s="24" customFormat="1" ht="40.5" customHeight="1">
      <c r="A18" s="6">
        <v>7</v>
      </c>
      <c r="B18" s="73">
        <v>2</v>
      </c>
      <c r="C18" s="86" t="s">
        <v>83</v>
      </c>
      <c r="D18" s="7" t="s">
        <v>84</v>
      </c>
      <c r="E18" s="37">
        <v>73.8</v>
      </c>
      <c r="F18" s="65" t="s">
        <v>32</v>
      </c>
      <c r="G18" s="21" t="s">
        <v>85</v>
      </c>
      <c r="H18" s="38">
        <v>85</v>
      </c>
      <c r="I18" s="39">
        <v>13</v>
      </c>
      <c r="J18" s="40">
        <f>SUM(H18*I18)</f>
        <v>1105</v>
      </c>
      <c r="K18" s="41">
        <v>82.5</v>
      </c>
      <c r="L18" s="42">
        <v>13</v>
      </c>
      <c r="M18" s="43">
        <f>SUM(K18*L18)</f>
        <v>1072.5</v>
      </c>
      <c r="N18" s="44">
        <v>80</v>
      </c>
      <c r="O18" s="45">
        <v>13</v>
      </c>
      <c r="P18" s="47">
        <f>SUM(N18*O18)</f>
        <v>1040</v>
      </c>
      <c r="Q18" s="70">
        <f>SUM(J18+M18+P18)</f>
        <v>3217.5</v>
      </c>
      <c r="R18" s="37"/>
    </row>
    <row r="19" spans="1:18" s="24" customFormat="1" ht="40.5" customHeight="1">
      <c r="A19" s="5">
        <v>8</v>
      </c>
      <c r="B19" s="73">
        <v>3</v>
      </c>
      <c r="C19" s="86" t="s">
        <v>79</v>
      </c>
      <c r="D19" s="7" t="s">
        <v>80</v>
      </c>
      <c r="E19" s="37">
        <v>74</v>
      </c>
      <c r="F19" s="69" t="s">
        <v>81</v>
      </c>
      <c r="G19" s="20" t="s">
        <v>53</v>
      </c>
      <c r="H19" s="38">
        <v>75</v>
      </c>
      <c r="I19" s="39">
        <v>13</v>
      </c>
      <c r="J19" s="40">
        <f>SUM(H19*I19)</f>
        <v>975</v>
      </c>
      <c r="K19" s="41">
        <v>75</v>
      </c>
      <c r="L19" s="42">
        <v>13</v>
      </c>
      <c r="M19" s="43">
        <f>SUM(K19*L19)</f>
        <v>975</v>
      </c>
      <c r="N19" s="44">
        <v>75</v>
      </c>
      <c r="O19" s="45">
        <v>13</v>
      </c>
      <c r="P19" s="46">
        <f>SUM(N19*O19)</f>
        <v>975</v>
      </c>
      <c r="Q19" s="70">
        <f>SUM(J19+M19+P19)</f>
        <v>2925</v>
      </c>
      <c r="R19" s="37"/>
    </row>
    <row r="20" spans="1:18" s="24" customFormat="1" ht="40.5" customHeight="1">
      <c r="A20" s="6">
        <v>9</v>
      </c>
      <c r="B20" s="75">
        <v>4</v>
      </c>
      <c r="C20" s="88" t="s">
        <v>48</v>
      </c>
      <c r="D20" s="63" t="s">
        <v>139</v>
      </c>
      <c r="E20" s="37">
        <v>79.5</v>
      </c>
      <c r="F20" s="8" t="s">
        <v>47</v>
      </c>
      <c r="G20" s="21" t="s">
        <v>49</v>
      </c>
      <c r="H20" s="38">
        <v>70</v>
      </c>
      <c r="I20" s="39">
        <v>13</v>
      </c>
      <c r="J20" s="40">
        <f>SUM(H20*I20)</f>
        <v>910</v>
      </c>
      <c r="K20" s="41">
        <v>70</v>
      </c>
      <c r="L20" s="42">
        <v>13</v>
      </c>
      <c r="M20" s="43">
        <f>SUM(K20*L20)</f>
        <v>910</v>
      </c>
      <c r="N20" s="44">
        <v>70</v>
      </c>
      <c r="O20" s="45">
        <v>12</v>
      </c>
      <c r="P20" s="46">
        <f>SUM(N20*O20)</f>
        <v>840</v>
      </c>
      <c r="Q20" s="70">
        <f>SUM(J20+M20+P20)</f>
        <v>2660</v>
      </c>
      <c r="R20" s="37"/>
    </row>
    <row r="21" spans="1:18" s="57" customFormat="1" ht="20.25" customHeight="1">
      <c r="A21" s="90" t="s">
        <v>73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103"/>
    </row>
    <row r="22" spans="1:18" s="24" customFormat="1" ht="32.25" customHeight="1">
      <c r="A22" s="5" t="s">
        <v>3</v>
      </c>
      <c r="B22" s="25" t="s">
        <v>8</v>
      </c>
      <c r="C22" s="87" t="s">
        <v>0</v>
      </c>
      <c r="D22" s="6" t="s">
        <v>35</v>
      </c>
      <c r="E22" s="5" t="s">
        <v>4</v>
      </c>
      <c r="F22" s="26" t="s">
        <v>5</v>
      </c>
      <c r="G22" s="27" t="s">
        <v>6</v>
      </c>
      <c r="H22" s="28" t="s">
        <v>7</v>
      </c>
      <c r="I22" s="29" t="s">
        <v>36</v>
      </c>
      <c r="J22" s="28" t="s">
        <v>1</v>
      </c>
      <c r="K22" s="30" t="s">
        <v>7</v>
      </c>
      <c r="L22" s="31" t="s">
        <v>37</v>
      </c>
      <c r="M22" s="30" t="s">
        <v>1</v>
      </c>
      <c r="N22" s="32" t="s">
        <v>7</v>
      </c>
      <c r="O22" s="33" t="s">
        <v>38</v>
      </c>
      <c r="P22" s="34" t="s">
        <v>1</v>
      </c>
      <c r="Q22" s="35" t="s">
        <v>39</v>
      </c>
      <c r="R22" s="5" t="s">
        <v>40</v>
      </c>
    </row>
    <row r="23" spans="1:18" s="24" customFormat="1" ht="37.5">
      <c r="A23" s="5">
        <v>10</v>
      </c>
      <c r="B23" s="16" t="s">
        <v>97</v>
      </c>
      <c r="C23" s="86" t="s">
        <v>61</v>
      </c>
      <c r="D23" s="7" t="s">
        <v>62</v>
      </c>
      <c r="E23" s="37">
        <v>87.9</v>
      </c>
      <c r="F23" s="8" t="s">
        <v>34</v>
      </c>
      <c r="G23" s="20" t="s">
        <v>53</v>
      </c>
      <c r="H23" s="38">
        <v>100</v>
      </c>
      <c r="I23" s="39">
        <v>13</v>
      </c>
      <c r="J23" s="40">
        <f aca="true" t="shared" si="0" ref="J23:J28">SUM(H23*I23)</f>
        <v>1300</v>
      </c>
      <c r="K23" s="41">
        <v>100</v>
      </c>
      <c r="L23" s="42">
        <v>12</v>
      </c>
      <c r="M23" s="43">
        <f aca="true" t="shared" si="1" ref="M23:M28">SUM(K23*L23)</f>
        <v>1200</v>
      </c>
      <c r="N23" s="44">
        <v>95</v>
      </c>
      <c r="O23" s="45">
        <v>13</v>
      </c>
      <c r="P23" s="46">
        <f aca="true" t="shared" si="2" ref="P23:P28">SUM(N23*O23)</f>
        <v>1235</v>
      </c>
      <c r="Q23" s="70">
        <f aca="true" t="shared" si="3" ref="Q23:Q28">SUM(J23+M23+P23)</f>
        <v>3735</v>
      </c>
      <c r="R23" s="5"/>
    </row>
    <row r="24" spans="1:18" s="24" customFormat="1" ht="42" customHeight="1">
      <c r="A24" s="5">
        <v>11</v>
      </c>
      <c r="B24" s="16" t="s">
        <v>97</v>
      </c>
      <c r="C24" s="86" t="s">
        <v>149</v>
      </c>
      <c r="D24" s="7" t="s">
        <v>150</v>
      </c>
      <c r="E24" s="37">
        <v>82.6</v>
      </c>
      <c r="F24" s="61"/>
      <c r="G24" s="21" t="s">
        <v>53</v>
      </c>
      <c r="H24" s="38">
        <v>95</v>
      </c>
      <c r="I24" s="39">
        <v>13</v>
      </c>
      <c r="J24" s="40">
        <f t="shared" si="0"/>
        <v>1235</v>
      </c>
      <c r="K24" s="41">
        <v>100</v>
      </c>
      <c r="L24" s="42">
        <v>12</v>
      </c>
      <c r="M24" s="43">
        <f t="shared" si="1"/>
        <v>1200</v>
      </c>
      <c r="N24" s="44">
        <v>97.5</v>
      </c>
      <c r="O24" s="45">
        <v>13</v>
      </c>
      <c r="P24" s="46">
        <f t="shared" si="2"/>
        <v>1267.5</v>
      </c>
      <c r="Q24" s="70">
        <f t="shared" si="3"/>
        <v>3702.5</v>
      </c>
      <c r="R24" s="5"/>
    </row>
    <row r="25" spans="1:18" s="24" customFormat="1" ht="38.25" customHeight="1">
      <c r="A25" s="5">
        <v>12</v>
      </c>
      <c r="B25" s="16" t="s">
        <v>97</v>
      </c>
      <c r="C25" s="88" t="s">
        <v>88</v>
      </c>
      <c r="D25" s="63" t="s">
        <v>89</v>
      </c>
      <c r="E25" s="37">
        <v>84.7</v>
      </c>
      <c r="F25" s="65" t="s">
        <v>96</v>
      </c>
      <c r="G25" s="20" t="s">
        <v>90</v>
      </c>
      <c r="H25" s="38">
        <v>95</v>
      </c>
      <c r="I25" s="39">
        <v>13</v>
      </c>
      <c r="J25" s="40">
        <f t="shared" si="0"/>
        <v>1235</v>
      </c>
      <c r="K25" s="41">
        <v>95</v>
      </c>
      <c r="L25" s="42">
        <v>13</v>
      </c>
      <c r="M25" s="43">
        <f t="shared" si="1"/>
        <v>1235</v>
      </c>
      <c r="N25" s="44">
        <v>92.5</v>
      </c>
      <c r="O25" s="45">
        <v>13</v>
      </c>
      <c r="P25" s="46">
        <f t="shared" si="2"/>
        <v>1202.5</v>
      </c>
      <c r="Q25" s="70">
        <f t="shared" si="3"/>
        <v>3672.5</v>
      </c>
      <c r="R25" s="37"/>
    </row>
    <row r="26" spans="1:18" s="24" customFormat="1" ht="38.25" customHeight="1">
      <c r="A26" s="5">
        <v>13</v>
      </c>
      <c r="B26" s="73">
        <v>1</v>
      </c>
      <c r="C26" s="86" t="s">
        <v>98</v>
      </c>
      <c r="D26" s="7" t="s">
        <v>138</v>
      </c>
      <c r="E26" s="37">
        <v>88.8</v>
      </c>
      <c r="F26" s="61"/>
      <c r="G26" s="20" t="s">
        <v>99</v>
      </c>
      <c r="H26" s="38">
        <v>87.5</v>
      </c>
      <c r="I26" s="39">
        <v>12</v>
      </c>
      <c r="J26" s="40">
        <f t="shared" si="0"/>
        <v>1050</v>
      </c>
      <c r="K26" s="41">
        <v>85</v>
      </c>
      <c r="L26" s="42">
        <v>13</v>
      </c>
      <c r="M26" s="43">
        <f t="shared" si="1"/>
        <v>1105</v>
      </c>
      <c r="N26" s="44">
        <v>85</v>
      </c>
      <c r="O26" s="45">
        <v>11</v>
      </c>
      <c r="P26" s="46">
        <f t="shared" si="2"/>
        <v>935</v>
      </c>
      <c r="Q26" s="70">
        <f t="shared" si="3"/>
        <v>3090</v>
      </c>
      <c r="R26" s="37"/>
    </row>
    <row r="27" spans="1:18" s="24" customFormat="1" ht="38.25" customHeight="1">
      <c r="A27" s="5">
        <v>14</v>
      </c>
      <c r="B27" s="73">
        <v>2</v>
      </c>
      <c r="C27" s="86" t="s">
        <v>143</v>
      </c>
      <c r="D27" s="7" t="s">
        <v>144</v>
      </c>
      <c r="E27" s="37">
        <v>85.8</v>
      </c>
      <c r="F27" s="61"/>
      <c r="G27" s="20" t="s">
        <v>106</v>
      </c>
      <c r="H27" s="38">
        <v>50</v>
      </c>
      <c r="I27" s="39">
        <v>13</v>
      </c>
      <c r="J27" s="40">
        <f t="shared" si="0"/>
        <v>650</v>
      </c>
      <c r="K27" s="41">
        <v>55</v>
      </c>
      <c r="L27" s="42">
        <v>13</v>
      </c>
      <c r="M27" s="43">
        <f t="shared" si="1"/>
        <v>715</v>
      </c>
      <c r="N27" s="44">
        <v>60</v>
      </c>
      <c r="O27" s="45">
        <v>13</v>
      </c>
      <c r="P27" s="46">
        <f t="shared" si="2"/>
        <v>780</v>
      </c>
      <c r="Q27" s="70">
        <f t="shared" si="3"/>
        <v>2145</v>
      </c>
      <c r="R27" s="37"/>
    </row>
    <row r="28" spans="1:18" s="24" customFormat="1" ht="38.25" customHeight="1">
      <c r="A28" s="5">
        <v>15</v>
      </c>
      <c r="B28" s="73">
        <v>3</v>
      </c>
      <c r="C28" s="86" t="s">
        <v>86</v>
      </c>
      <c r="D28" s="7" t="s">
        <v>87</v>
      </c>
      <c r="E28" s="37">
        <v>85.5</v>
      </c>
      <c r="F28" s="61"/>
      <c r="G28" s="20" t="s">
        <v>106</v>
      </c>
      <c r="H28" s="38">
        <v>50</v>
      </c>
      <c r="I28" s="39">
        <v>13</v>
      </c>
      <c r="J28" s="40">
        <f t="shared" si="0"/>
        <v>650</v>
      </c>
      <c r="K28" s="41">
        <v>50</v>
      </c>
      <c r="L28" s="42">
        <v>13</v>
      </c>
      <c r="M28" s="43">
        <f t="shared" si="1"/>
        <v>650</v>
      </c>
      <c r="N28" s="44">
        <v>50</v>
      </c>
      <c r="O28" s="45">
        <v>13</v>
      </c>
      <c r="P28" s="46">
        <f t="shared" si="2"/>
        <v>650</v>
      </c>
      <c r="Q28" s="70">
        <f t="shared" si="3"/>
        <v>1950</v>
      </c>
      <c r="R28" s="37"/>
    </row>
    <row r="29" spans="1:18" s="57" customFormat="1" ht="15.75" customHeight="1">
      <c r="A29" s="90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s="24" customFormat="1" ht="32.25" customHeight="1">
      <c r="A30" s="5" t="s">
        <v>3</v>
      </c>
      <c r="B30" s="25" t="s">
        <v>8</v>
      </c>
      <c r="C30" s="87" t="s">
        <v>0</v>
      </c>
      <c r="D30" s="6" t="s">
        <v>35</v>
      </c>
      <c r="E30" s="5" t="s">
        <v>4</v>
      </c>
      <c r="F30" s="26" t="s">
        <v>5</v>
      </c>
      <c r="G30" s="27" t="s">
        <v>6</v>
      </c>
      <c r="H30" s="28" t="s">
        <v>7</v>
      </c>
      <c r="I30" s="29" t="s">
        <v>36</v>
      </c>
      <c r="J30" s="28" t="s">
        <v>1</v>
      </c>
      <c r="K30" s="30" t="s">
        <v>7</v>
      </c>
      <c r="L30" s="31" t="s">
        <v>37</v>
      </c>
      <c r="M30" s="30" t="s">
        <v>1</v>
      </c>
      <c r="N30" s="32" t="s">
        <v>7</v>
      </c>
      <c r="O30" s="33" t="s">
        <v>38</v>
      </c>
      <c r="P30" s="34" t="s">
        <v>1</v>
      </c>
      <c r="Q30" s="35" t="s">
        <v>39</v>
      </c>
      <c r="R30" s="5" t="s">
        <v>40</v>
      </c>
    </row>
    <row r="31" spans="1:18" s="24" customFormat="1" ht="39.75" customHeight="1">
      <c r="A31" s="5">
        <v>16</v>
      </c>
      <c r="B31" s="73">
        <v>1</v>
      </c>
      <c r="C31" s="86" t="s">
        <v>64</v>
      </c>
      <c r="D31" s="63" t="s">
        <v>65</v>
      </c>
      <c r="E31" s="37">
        <v>91.2</v>
      </c>
      <c r="F31" s="8" t="s">
        <v>67</v>
      </c>
      <c r="G31" s="20" t="s">
        <v>66</v>
      </c>
      <c r="H31" s="38">
        <v>110</v>
      </c>
      <c r="I31" s="39">
        <v>13</v>
      </c>
      <c r="J31" s="40">
        <f aca="true" t="shared" si="4" ref="J31:J38">SUM(H31*I31)</f>
        <v>1430</v>
      </c>
      <c r="K31" s="41">
        <v>110</v>
      </c>
      <c r="L31" s="42">
        <v>13</v>
      </c>
      <c r="M31" s="43">
        <f aca="true" t="shared" si="5" ref="M31:M38">SUM(K31*L31)</f>
        <v>1430</v>
      </c>
      <c r="N31" s="44">
        <v>105</v>
      </c>
      <c r="O31" s="45">
        <v>13</v>
      </c>
      <c r="P31" s="46">
        <f aca="true" t="shared" si="6" ref="P31:P38">SUM(N31*O31)</f>
        <v>1365</v>
      </c>
      <c r="Q31" s="70">
        <f aca="true" t="shared" si="7" ref="Q31:Q38">SUM(J31+M31+P31)</f>
        <v>4225</v>
      </c>
      <c r="R31" s="5"/>
    </row>
    <row r="32" spans="1:18" s="24" customFormat="1" ht="37.5">
      <c r="A32" s="5">
        <v>17</v>
      </c>
      <c r="B32" s="73">
        <v>2</v>
      </c>
      <c r="C32" s="86" t="s">
        <v>140</v>
      </c>
      <c r="D32" s="7" t="s">
        <v>141</v>
      </c>
      <c r="E32" s="37">
        <v>99.9</v>
      </c>
      <c r="F32" s="56"/>
      <c r="G32" s="20" t="s">
        <v>142</v>
      </c>
      <c r="H32" s="38">
        <v>90</v>
      </c>
      <c r="I32" s="39">
        <v>13</v>
      </c>
      <c r="J32" s="40">
        <f t="shared" si="4"/>
        <v>1170</v>
      </c>
      <c r="K32" s="41">
        <v>95</v>
      </c>
      <c r="L32" s="42">
        <v>13</v>
      </c>
      <c r="M32" s="43">
        <f t="shared" si="5"/>
        <v>1235</v>
      </c>
      <c r="N32" s="44">
        <v>100</v>
      </c>
      <c r="O32" s="45">
        <v>13</v>
      </c>
      <c r="P32" s="46">
        <f t="shared" si="6"/>
        <v>1300</v>
      </c>
      <c r="Q32" s="70">
        <f t="shared" si="7"/>
        <v>3705</v>
      </c>
      <c r="R32" s="5"/>
    </row>
    <row r="33" spans="1:18" s="24" customFormat="1" ht="37.5">
      <c r="A33" s="5">
        <v>18</v>
      </c>
      <c r="B33" s="73">
        <v>3</v>
      </c>
      <c r="C33" s="86" t="s">
        <v>101</v>
      </c>
      <c r="D33" s="7" t="s">
        <v>102</v>
      </c>
      <c r="E33" s="37">
        <v>94.7</v>
      </c>
      <c r="F33" s="61"/>
      <c r="G33" s="21" t="s">
        <v>164</v>
      </c>
      <c r="H33" s="38">
        <v>110</v>
      </c>
      <c r="I33" s="39">
        <v>11</v>
      </c>
      <c r="J33" s="40">
        <f t="shared" si="4"/>
        <v>1210</v>
      </c>
      <c r="K33" s="41">
        <v>105</v>
      </c>
      <c r="L33" s="42">
        <v>12</v>
      </c>
      <c r="M33" s="43">
        <f t="shared" si="5"/>
        <v>1260</v>
      </c>
      <c r="N33" s="44">
        <v>100</v>
      </c>
      <c r="O33" s="45">
        <v>11</v>
      </c>
      <c r="P33" s="46">
        <f t="shared" si="6"/>
        <v>1100</v>
      </c>
      <c r="Q33" s="70">
        <f t="shared" si="7"/>
        <v>3570</v>
      </c>
      <c r="R33" s="5"/>
    </row>
    <row r="34" spans="1:18" s="24" customFormat="1" ht="38.25" customHeight="1">
      <c r="A34" s="5">
        <v>19</v>
      </c>
      <c r="B34" s="75">
        <v>4</v>
      </c>
      <c r="C34" s="86" t="s">
        <v>68</v>
      </c>
      <c r="D34" s="7" t="s">
        <v>69</v>
      </c>
      <c r="E34" s="37">
        <v>97.7</v>
      </c>
      <c r="F34" s="8" t="s">
        <v>67</v>
      </c>
      <c r="G34" s="20" t="s">
        <v>66</v>
      </c>
      <c r="H34" s="38">
        <v>90</v>
      </c>
      <c r="I34" s="39">
        <v>13</v>
      </c>
      <c r="J34" s="40">
        <f t="shared" si="4"/>
        <v>1170</v>
      </c>
      <c r="K34" s="41">
        <v>90</v>
      </c>
      <c r="L34" s="42">
        <v>13</v>
      </c>
      <c r="M34" s="43">
        <f t="shared" si="5"/>
        <v>1170</v>
      </c>
      <c r="N34" s="44">
        <v>90</v>
      </c>
      <c r="O34" s="45">
        <v>13</v>
      </c>
      <c r="P34" s="46">
        <f t="shared" si="6"/>
        <v>1170</v>
      </c>
      <c r="Q34" s="70">
        <f t="shared" si="7"/>
        <v>3510</v>
      </c>
      <c r="R34" s="37"/>
    </row>
    <row r="35" spans="1:18" s="24" customFormat="1" ht="38.25" customHeight="1">
      <c r="A35" s="5">
        <v>20</v>
      </c>
      <c r="B35" s="75">
        <v>5</v>
      </c>
      <c r="C35" s="86" t="s">
        <v>136</v>
      </c>
      <c r="D35" s="7" t="s">
        <v>137</v>
      </c>
      <c r="E35" s="37">
        <v>90.5</v>
      </c>
      <c r="F35" s="56"/>
      <c r="G35" s="21" t="s">
        <v>82</v>
      </c>
      <c r="H35" s="38">
        <v>80</v>
      </c>
      <c r="I35" s="39">
        <v>13</v>
      </c>
      <c r="J35" s="40">
        <f t="shared" si="4"/>
        <v>1040</v>
      </c>
      <c r="K35" s="41">
        <v>85</v>
      </c>
      <c r="L35" s="42">
        <v>13</v>
      </c>
      <c r="M35" s="43">
        <f t="shared" si="5"/>
        <v>1105</v>
      </c>
      <c r="N35" s="44">
        <v>85</v>
      </c>
      <c r="O35" s="45">
        <v>13</v>
      </c>
      <c r="P35" s="47">
        <f t="shared" si="6"/>
        <v>1105</v>
      </c>
      <c r="Q35" s="70">
        <f t="shared" si="7"/>
        <v>3250</v>
      </c>
      <c r="R35" s="37"/>
    </row>
    <row r="36" spans="1:18" s="24" customFormat="1" ht="38.25" customHeight="1">
      <c r="A36" s="5">
        <v>21</v>
      </c>
      <c r="B36" s="75">
        <v>6</v>
      </c>
      <c r="C36" s="86" t="s">
        <v>57</v>
      </c>
      <c r="D36" s="7" t="s">
        <v>58</v>
      </c>
      <c r="E36" s="37">
        <v>96</v>
      </c>
      <c r="F36" s="61"/>
      <c r="G36" s="21" t="s">
        <v>56</v>
      </c>
      <c r="H36" s="38">
        <v>75</v>
      </c>
      <c r="I36" s="39">
        <v>13</v>
      </c>
      <c r="J36" s="40">
        <f t="shared" si="4"/>
        <v>975</v>
      </c>
      <c r="K36" s="41">
        <v>75</v>
      </c>
      <c r="L36" s="42">
        <v>13</v>
      </c>
      <c r="M36" s="43">
        <f t="shared" si="5"/>
        <v>975</v>
      </c>
      <c r="N36" s="44">
        <v>75</v>
      </c>
      <c r="O36" s="45">
        <v>13</v>
      </c>
      <c r="P36" s="47">
        <f t="shared" si="6"/>
        <v>975</v>
      </c>
      <c r="Q36" s="70">
        <f t="shared" si="7"/>
        <v>2925</v>
      </c>
      <c r="R36" s="37"/>
    </row>
    <row r="37" spans="1:18" s="24" customFormat="1" ht="38.25" customHeight="1">
      <c r="A37" s="5">
        <v>22</v>
      </c>
      <c r="B37" s="75">
        <v>7</v>
      </c>
      <c r="C37" s="86" t="s">
        <v>151</v>
      </c>
      <c r="D37" s="7" t="s">
        <v>152</v>
      </c>
      <c r="E37" s="72">
        <v>93.6</v>
      </c>
      <c r="F37" s="56"/>
      <c r="G37" s="21" t="s">
        <v>53</v>
      </c>
      <c r="H37" s="38">
        <v>70</v>
      </c>
      <c r="I37" s="39">
        <v>13</v>
      </c>
      <c r="J37" s="40">
        <f t="shared" si="4"/>
        <v>910</v>
      </c>
      <c r="K37" s="41">
        <v>70</v>
      </c>
      <c r="L37" s="42">
        <v>13</v>
      </c>
      <c r="M37" s="43">
        <f t="shared" si="5"/>
        <v>910</v>
      </c>
      <c r="N37" s="44">
        <v>70</v>
      </c>
      <c r="O37" s="45">
        <v>13</v>
      </c>
      <c r="P37" s="47">
        <f t="shared" si="6"/>
        <v>910</v>
      </c>
      <c r="Q37" s="70">
        <f t="shared" si="7"/>
        <v>2730</v>
      </c>
      <c r="R37" s="37"/>
    </row>
    <row r="38" spans="1:18" s="24" customFormat="1" ht="38.25" customHeight="1">
      <c r="A38" s="5">
        <v>23</v>
      </c>
      <c r="B38" s="75">
        <v>8</v>
      </c>
      <c r="C38" s="86" t="s">
        <v>147</v>
      </c>
      <c r="D38" s="7" t="s">
        <v>148</v>
      </c>
      <c r="E38" s="72">
        <v>94.8</v>
      </c>
      <c r="F38" s="61"/>
      <c r="G38" s="21" t="s">
        <v>53</v>
      </c>
      <c r="H38" s="38">
        <v>95</v>
      </c>
      <c r="I38" s="39">
        <v>8</v>
      </c>
      <c r="J38" s="40">
        <f t="shared" si="4"/>
        <v>760</v>
      </c>
      <c r="K38" s="41">
        <v>90</v>
      </c>
      <c r="L38" s="42">
        <v>11</v>
      </c>
      <c r="M38" s="43">
        <f t="shared" si="5"/>
        <v>990</v>
      </c>
      <c r="N38" s="44">
        <v>90</v>
      </c>
      <c r="O38" s="45">
        <v>0</v>
      </c>
      <c r="P38" s="47">
        <f t="shared" si="6"/>
        <v>0</v>
      </c>
      <c r="Q38" s="70">
        <f t="shared" si="7"/>
        <v>1750</v>
      </c>
      <c r="R38" s="37"/>
    </row>
    <row r="39" spans="1:18" s="57" customFormat="1" ht="19.5" customHeight="1">
      <c r="A39" s="90" t="s">
        <v>111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s="24" customFormat="1" ht="32.25" customHeight="1">
      <c r="A40" s="5" t="s">
        <v>3</v>
      </c>
      <c r="B40" s="25" t="s">
        <v>8</v>
      </c>
      <c r="C40" s="87" t="s">
        <v>0</v>
      </c>
      <c r="D40" s="6" t="s">
        <v>35</v>
      </c>
      <c r="E40" s="5" t="s">
        <v>4</v>
      </c>
      <c r="F40" s="26" t="s">
        <v>5</v>
      </c>
      <c r="G40" s="27" t="s">
        <v>6</v>
      </c>
      <c r="H40" s="28" t="s">
        <v>7</v>
      </c>
      <c r="I40" s="29" t="s">
        <v>36</v>
      </c>
      <c r="J40" s="28" t="s">
        <v>1</v>
      </c>
      <c r="K40" s="30" t="s">
        <v>7</v>
      </c>
      <c r="L40" s="31" t="s">
        <v>37</v>
      </c>
      <c r="M40" s="30" t="s">
        <v>1</v>
      </c>
      <c r="N40" s="32" t="s">
        <v>7</v>
      </c>
      <c r="O40" s="33" t="s">
        <v>38</v>
      </c>
      <c r="P40" s="34" t="s">
        <v>1</v>
      </c>
      <c r="Q40" s="71" t="s">
        <v>39</v>
      </c>
      <c r="R40" s="35" t="s">
        <v>40</v>
      </c>
    </row>
    <row r="41" spans="1:18" s="57" customFormat="1" ht="22.5" customHeight="1">
      <c r="A41" s="90" t="s">
        <v>75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s="24" customFormat="1" ht="32.25" customHeight="1">
      <c r="A42" s="5" t="s">
        <v>3</v>
      </c>
      <c r="B42" s="25" t="s">
        <v>8</v>
      </c>
      <c r="C42" s="87" t="s">
        <v>0</v>
      </c>
      <c r="D42" s="6" t="s">
        <v>35</v>
      </c>
      <c r="E42" s="5" t="s">
        <v>4</v>
      </c>
      <c r="F42" s="26" t="s">
        <v>5</v>
      </c>
      <c r="G42" s="27" t="s">
        <v>6</v>
      </c>
      <c r="H42" s="28" t="s">
        <v>7</v>
      </c>
      <c r="I42" s="29" t="s">
        <v>36</v>
      </c>
      <c r="J42" s="28" t="s">
        <v>1</v>
      </c>
      <c r="K42" s="30" t="s">
        <v>7</v>
      </c>
      <c r="L42" s="31" t="s">
        <v>37</v>
      </c>
      <c r="M42" s="30" t="s">
        <v>1</v>
      </c>
      <c r="N42" s="32" t="s">
        <v>7</v>
      </c>
      <c r="O42" s="33" t="s">
        <v>38</v>
      </c>
      <c r="P42" s="34" t="s">
        <v>1</v>
      </c>
      <c r="Q42" s="48" t="s">
        <v>39</v>
      </c>
      <c r="R42" s="35" t="s">
        <v>40</v>
      </c>
    </row>
    <row r="43" spans="1:18" s="24" customFormat="1" ht="42" customHeight="1">
      <c r="A43" s="5">
        <v>24</v>
      </c>
      <c r="B43" s="16" t="s">
        <v>97</v>
      </c>
      <c r="C43" s="86" t="s">
        <v>59</v>
      </c>
      <c r="D43" s="7" t="s">
        <v>60</v>
      </c>
      <c r="E43" s="37">
        <v>75.8</v>
      </c>
      <c r="F43" s="8" t="s">
        <v>15</v>
      </c>
      <c r="G43" s="20" t="s">
        <v>53</v>
      </c>
      <c r="H43" s="38">
        <v>100</v>
      </c>
      <c r="I43" s="39">
        <v>13</v>
      </c>
      <c r="J43" s="40">
        <f aca="true" t="shared" si="8" ref="J43:J52">SUM(H43*I43)</f>
        <v>1300</v>
      </c>
      <c r="K43" s="41">
        <v>95</v>
      </c>
      <c r="L43" s="42">
        <v>13</v>
      </c>
      <c r="M43" s="43">
        <f aca="true" t="shared" si="9" ref="M43:M52">SUM(K43*L43)</f>
        <v>1235</v>
      </c>
      <c r="N43" s="44">
        <v>95</v>
      </c>
      <c r="O43" s="45">
        <v>13</v>
      </c>
      <c r="P43" s="46">
        <f aca="true" t="shared" si="10" ref="P43:P52">SUM(N43*O43)</f>
        <v>1235</v>
      </c>
      <c r="Q43" s="49">
        <f aca="true" t="shared" si="11" ref="Q43:Q52">SUM(J43+M43+P43)</f>
        <v>3770</v>
      </c>
      <c r="R43" s="50">
        <f aca="true" t="shared" si="12" ref="R43:R52">SUM(Q43/E43)</f>
        <v>49.736147757255935</v>
      </c>
    </row>
    <row r="44" spans="1:18" s="24" customFormat="1" ht="38.25" customHeight="1">
      <c r="A44" s="6">
        <v>25</v>
      </c>
      <c r="B44" s="73">
        <v>1</v>
      </c>
      <c r="C44" s="86" t="s">
        <v>149</v>
      </c>
      <c r="D44" s="7" t="s">
        <v>150</v>
      </c>
      <c r="E44" s="37">
        <v>82.6</v>
      </c>
      <c r="F44" s="61"/>
      <c r="G44" s="21" t="s">
        <v>53</v>
      </c>
      <c r="H44" s="38">
        <v>95</v>
      </c>
      <c r="I44" s="39">
        <v>13</v>
      </c>
      <c r="J44" s="40">
        <f t="shared" si="8"/>
        <v>1235</v>
      </c>
      <c r="K44" s="41">
        <v>100</v>
      </c>
      <c r="L44" s="42">
        <v>12</v>
      </c>
      <c r="M44" s="43">
        <f t="shared" si="9"/>
        <v>1200</v>
      </c>
      <c r="N44" s="44">
        <v>97.5</v>
      </c>
      <c r="O44" s="45">
        <v>13</v>
      </c>
      <c r="P44" s="47">
        <f t="shared" si="10"/>
        <v>1267.5</v>
      </c>
      <c r="Q44" s="49">
        <f t="shared" si="11"/>
        <v>3702.5</v>
      </c>
      <c r="R44" s="50">
        <f t="shared" si="12"/>
        <v>44.82445520581114</v>
      </c>
    </row>
    <row r="45" spans="1:18" s="24" customFormat="1" ht="38.25" customHeight="1">
      <c r="A45" s="5">
        <v>26</v>
      </c>
      <c r="B45" s="16" t="s">
        <v>97</v>
      </c>
      <c r="C45" s="86" t="s">
        <v>83</v>
      </c>
      <c r="D45" s="7" t="s">
        <v>84</v>
      </c>
      <c r="E45" s="37">
        <v>73.8</v>
      </c>
      <c r="F45" s="65" t="s">
        <v>32</v>
      </c>
      <c r="G45" s="21" t="s">
        <v>85</v>
      </c>
      <c r="H45" s="38">
        <v>85</v>
      </c>
      <c r="I45" s="39">
        <v>13</v>
      </c>
      <c r="J45" s="40">
        <f t="shared" si="8"/>
        <v>1105</v>
      </c>
      <c r="K45" s="41">
        <v>82.5</v>
      </c>
      <c r="L45" s="42">
        <v>13</v>
      </c>
      <c r="M45" s="43">
        <f t="shared" si="9"/>
        <v>1072.5</v>
      </c>
      <c r="N45" s="44">
        <v>80</v>
      </c>
      <c r="O45" s="45">
        <v>13</v>
      </c>
      <c r="P45" s="47">
        <f t="shared" si="10"/>
        <v>1040</v>
      </c>
      <c r="Q45" s="49">
        <f t="shared" si="11"/>
        <v>3217.5</v>
      </c>
      <c r="R45" s="50">
        <f t="shared" si="12"/>
        <v>43.59756097560976</v>
      </c>
    </row>
    <row r="46" spans="1:18" s="24" customFormat="1" ht="38.25" customHeight="1">
      <c r="A46" s="6">
        <v>27</v>
      </c>
      <c r="B46" s="16" t="s">
        <v>97</v>
      </c>
      <c r="C46" s="88" t="s">
        <v>88</v>
      </c>
      <c r="D46" s="63" t="s">
        <v>89</v>
      </c>
      <c r="E46" s="37">
        <v>84.7</v>
      </c>
      <c r="F46" s="65" t="s">
        <v>96</v>
      </c>
      <c r="G46" s="20" t="s">
        <v>90</v>
      </c>
      <c r="H46" s="38">
        <v>95</v>
      </c>
      <c r="I46" s="39">
        <v>13</v>
      </c>
      <c r="J46" s="40">
        <f t="shared" si="8"/>
        <v>1235</v>
      </c>
      <c r="K46" s="41">
        <v>95</v>
      </c>
      <c r="L46" s="42">
        <v>13</v>
      </c>
      <c r="M46" s="43">
        <f t="shared" si="9"/>
        <v>1235</v>
      </c>
      <c r="N46" s="44">
        <v>92.5</v>
      </c>
      <c r="O46" s="45">
        <v>13</v>
      </c>
      <c r="P46" s="46">
        <f t="shared" si="10"/>
        <v>1202.5</v>
      </c>
      <c r="Q46" s="49">
        <f t="shared" si="11"/>
        <v>3672.5</v>
      </c>
      <c r="R46" s="50">
        <f t="shared" si="12"/>
        <v>43.35891381345927</v>
      </c>
    </row>
    <row r="47" spans="1:18" s="24" customFormat="1" ht="38.25" customHeight="1">
      <c r="A47" s="5">
        <v>28</v>
      </c>
      <c r="B47" s="16" t="s">
        <v>97</v>
      </c>
      <c r="C47" s="86" t="s">
        <v>61</v>
      </c>
      <c r="D47" s="7" t="s">
        <v>62</v>
      </c>
      <c r="E47" s="37">
        <v>87.9</v>
      </c>
      <c r="F47" s="8" t="s">
        <v>34</v>
      </c>
      <c r="G47" s="20" t="s">
        <v>53</v>
      </c>
      <c r="H47" s="38">
        <v>100</v>
      </c>
      <c r="I47" s="39">
        <v>13</v>
      </c>
      <c r="J47" s="40">
        <f t="shared" si="8"/>
        <v>1300</v>
      </c>
      <c r="K47" s="41">
        <v>100</v>
      </c>
      <c r="L47" s="42">
        <v>12</v>
      </c>
      <c r="M47" s="43">
        <f t="shared" si="9"/>
        <v>1200</v>
      </c>
      <c r="N47" s="44">
        <v>95</v>
      </c>
      <c r="O47" s="45">
        <v>13</v>
      </c>
      <c r="P47" s="46">
        <f t="shared" si="10"/>
        <v>1235</v>
      </c>
      <c r="Q47" s="49">
        <f t="shared" si="11"/>
        <v>3735</v>
      </c>
      <c r="R47" s="50">
        <f t="shared" si="12"/>
        <v>42.491467576791806</v>
      </c>
    </row>
    <row r="48" spans="1:18" s="24" customFormat="1" ht="38.25" customHeight="1">
      <c r="A48" s="6">
        <v>29</v>
      </c>
      <c r="B48" s="16" t="s">
        <v>97</v>
      </c>
      <c r="C48" s="86" t="s">
        <v>98</v>
      </c>
      <c r="D48" s="7" t="s">
        <v>138</v>
      </c>
      <c r="E48" s="37">
        <v>88.8</v>
      </c>
      <c r="F48" s="61"/>
      <c r="G48" s="20" t="s">
        <v>99</v>
      </c>
      <c r="H48" s="38">
        <v>87.5</v>
      </c>
      <c r="I48" s="39">
        <v>12</v>
      </c>
      <c r="J48" s="40">
        <f t="shared" si="8"/>
        <v>1050</v>
      </c>
      <c r="K48" s="41">
        <v>85</v>
      </c>
      <c r="L48" s="42">
        <v>13</v>
      </c>
      <c r="M48" s="43">
        <f t="shared" si="9"/>
        <v>1105</v>
      </c>
      <c r="N48" s="44">
        <v>85</v>
      </c>
      <c r="O48" s="45">
        <v>11</v>
      </c>
      <c r="P48" s="46">
        <f t="shared" si="10"/>
        <v>935</v>
      </c>
      <c r="Q48" s="49">
        <f t="shared" si="11"/>
        <v>3090</v>
      </c>
      <c r="R48" s="50">
        <f t="shared" si="12"/>
        <v>34.7972972972973</v>
      </c>
    </row>
    <row r="49" spans="1:18" s="24" customFormat="1" ht="38.25" customHeight="1">
      <c r="A49" s="5">
        <v>30</v>
      </c>
      <c r="B49" s="16" t="s">
        <v>97</v>
      </c>
      <c r="C49" s="88" t="s">
        <v>48</v>
      </c>
      <c r="D49" s="63" t="s">
        <v>139</v>
      </c>
      <c r="E49" s="37">
        <v>79.5</v>
      </c>
      <c r="F49" s="8" t="s">
        <v>47</v>
      </c>
      <c r="G49" s="21" t="s">
        <v>49</v>
      </c>
      <c r="H49" s="38">
        <v>70</v>
      </c>
      <c r="I49" s="39">
        <v>13</v>
      </c>
      <c r="J49" s="40">
        <f t="shared" si="8"/>
        <v>910</v>
      </c>
      <c r="K49" s="41">
        <v>70</v>
      </c>
      <c r="L49" s="42">
        <v>13</v>
      </c>
      <c r="M49" s="43">
        <f t="shared" si="9"/>
        <v>910</v>
      </c>
      <c r="N49" s="44">
        <v>70</v>
      </c>
      <c r="O49" s="45">
        <v>12</v>
      </c>
      <c r="P49" s="46">
        <f t="shared" si="10"/>
        <v>840</v>
      </c>
      <c r="Q49" s="49">
        <f t="shared" si="11"/>
        <v>2660</v>
      </c>
      <c r="R49" s="50">
        <f t="shared" si="12"/>
        <v>33.459119496855344</v>
      </c>
    </row>
    <row r="50" spans="1:18" s="24" customFormat="1" ht="38.25" customHeight="1">
      <c r="A50" s="6">
        <v>31</v>
      </c>
      <c r="B50" s="73">
        <v>2</v>
      </c>
      <c r="C50" s="86" t="s">
        <v>57</v>
      </c>
      <c r="D50" s="7" t="s">
        <v>58</v>
      </c>
      <c r="E50" s="37">
        <v>96</v>
      </c>
      <c r="F50" s="61"/>
      <c r="G50" s="21" t="s">
        <v>56</v>
      </c>
      <c r="H50" s="38">
        <v>75</v>
      </c>
      <c r="I50" s="39">
        <v>13</v>
      </c>
      <c r="J50" s="40">
        <f t="shared" si="8"/>
        <v>975</v>
      </c>
      <c r="K50" s="41">
        <v>75</v>
      </c>
      <c r="L50" s="42">
        <v>13</v>
      </c>
      <c r="M50" s="43">
        <f t="shared" si="9"/>
        <v>975</v>
      </c>
      <c r="N50" s="44">
        <v>75</v>
      </c>
      <c r="O50" s="45">
        <v>13</v>
      </c>
      <c r="P50" s="46">
        <f t="shared" si="10"/>
        <v>975</v>
      </c>
      <c r="Q50" s="49">
        <f t="shared" si="11"/>
        <v>2925</v>
      </c>
      <c r="R50" s="50">
        <f t="shared" si="12"/>
        <v>30.46875</v>
      </c>
    </row>
    <row r="51" spans="1:18" s="24" customFormat="1" ht="38.25" customHeight="1">
      <c r="A51" s="5">
        <v>32</v>
      </c>
      <c r="B51" s="73">
        <v>3</v>
      </c>
      <c r="C51" s="86" t="s">
        <v>151</v>
      </c>
      <c r="D51" s="7" t="s">
        <v>152</v>
      </c>
      <c r="E51" s="37">
        <v>93.6</v>
      </c>
      <c r="F51" s="56"/>
      <c r="G51" s="21" t="s">
        <v>53</v>
      </c>
      <c r="H51" s="38">
        <v>70</v>
      </c>
      <c r="I51" s="39">
        <v>13</v>
      </c>
      <c r="J51" s="40">
        <f t="shared" si="8"/>
        <v>910</v>
      </c>
      <c r="K51" s="41">
        <v>70</v>
      </c>
      <c r="L51" s="42">
        <v>13</v>
      </c>
      <c r="M51" s="43">
        <f t="shared" si="9"/>
        <v>910</v>
      </c>
      <c r="N51" s="44">
        <v>70</v>
      </c>
      <c r="O51" s="45">
        <v>13</v>
      </c>
      <c r="P51" s="46">
        <f t="shared" si="10"/>
        <v>910</v>
      </c>
      <c r="Q51" s="49">
        <f t="shared" si="11"/>
        <v>2730</v>
      </c>
      <c r="R51" s="50">
        <f t="shared" si="12"/>
        <v>29.166666666666668</v>
      </c>
    </row>
    <row r="52" spans="1:18" s="24" customFormat="1" ht="35.25" customHeight="1">
      <c r="A52" s="6">
        <v>33</v>
      </c>
      <c r="B52" s="16" t="s">
        <v>97</v>
      </c>
      <c r="C52" s="86" t="s">
        <v>86</v>
      </c>
      <c r="D52" s="7" t="s">
        <v>87</v>
      </c>
      <c r="E52" s="37">
        <v>85.5</v>
      </c>
      <c r="F52" s="61"/>
      <c r="G52" s="20" t="s">
        <v>106</v>
      </c>
      <c r="H52" s="38">
        <v>50</v>
      </c>
      <c r="I52" s="39">
        <v>13</v>
      </c>
      <c r="J52" s="40">
        <f t="shared" si="8"/>
        <v>650</v>
      </c>
      <c r="K52" s="41">
        <v>50</v>
      </c>
      <c r="L52" s="42">
        <v>13</v>
      </c>
      <c r="M52" s="43">
        <f t="shared" si="9"/>
        <v>650</v>
      </c>
      <c r="N52" s="44">
        <v>50</v>
      </c>
      <c r="O52" s="45">
        <v>13</v>
      </c>
      <c r="P52" s="46">
        <f t="shared" si="10"/>
        <v>650</v>
      </c>
      <c r="Q52" s="49">
        <f t="shared" si="11"/>
        <v>1950</v>
      </c>
      <c r="R52" s="50">
        <f t="shared" si="12"/>
        <v>22.80701754385965</v>
      </c>
    </row>
    <row r="53" spans="1:18" s="57" customFormat="1" ht="20.25" customHeight="1">
      <c r="A53" s="90" t="s">
        <v>76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s="24" customFormat="1" ht="32.25" customHeight="1">
      <c r="A54" s="5" t="s">
        <v>3</v>
      </c>
      <c r="B54" s="25" t="s">
        <v>41</v>
      </c>
      <c r="C54" s="87" t="s">
        <v>0</v>
      </c>
      <c r="D54" s="6" t="s">
        <v>35</v>
      </c>
      <c r="E54" s="5" t="s">
        <v>4</v>
      </c>
      <c r="F54" s="26" t="s">
        <v>5</v>
      </c>
      <c r="G54" s="27" t="s">
        <v>6</v>
      </c>
      <c r="H54" s="28" t="s">
        <v>7</v>
      </c>
      <c r="I54" s="29" t="s">
        <v>36</v>
      </c>
      <c r="J54" s="28" t="s">
        <v>1</v>
      </c>
      <c r="K54" s="30" t="s">
        <v>7</v>
      </c>
      <c r="L54" s="31" t="s">
        <v>37</v>
      </c>
      <c r="M54" s="30" t="s">
        <v>1</v>
      </c>
      <c r="N54" s="32" t="s">
        <v>7</v>
      </c>
      <c r="O54" s="33" t="s">
        <v>38</v>
      </c>
      <c r="P54" s="34" t="s">
        <v>1</v>
      </c>
      <c r="Q54" s="48" t="s">
        <v>39</v>
      </c>
      <c r="R54" s="35" t="s">
        <v>40</v>
      </c>
    </row>
    <row r="55" spans="1:18" s="24" customFormat="1" ht="32.25" customHeight="1">
      <c r="A55" s="5">
        <v>34</v>
      </c>
      <c r="B55" s="16" t="s">
        <v>97</v>
      </c>
      <c r="C55" s="86" t="s">
        <v>59</v>
      </c>
      <c r="D55" s="7" t="s">
        <v>60</v>
      </c>
      <c r="E55" s="37">
        <v>75.8</v>
      </c>
      <c r="F55" s="8" t="s">
        <v>15</v>
      </c>
      <c r="G55" s="20" t="s">
        <v>53</v>
      </c>
      <c r="H55" s="38">
        <v>100</v>
      </c>
      <c r="I55" s="39">
        <v>13</v>
      </c>
      <c r="J55" s="40">
        <f aca="true" t="shared" si="13" ref="J55:J60">SUM(H55*I55)</f>
        <v>1300</v>
      </c>
      <c r="K55" s="41">
        <v>95</v>
      </c>
      <c r="L55" s="42">
        <v>13</v>
      </c>
      <c r="M55" s="43">
        <f aca="true" t="shared" si="14" ref="M55:M60">SUM(K55*L55)</f>
        <v>1235</v>
      </c>
      <c r="N55" s="44">
        <v>95</v>
      </c>
      <c r="O55" s="45">
        <v>13</v>
      </c>
      <c r="P55" s="46">
        <f aca="true" t="shared" si="15" ref="P55:P60">SUM(N55*O55)</f>
        <v>1235</v>
      </c>
      <c r="Q55" s="49">
        <f aca="true" t="shared" si="16" ref="Q55:Q60">SUM(J55+M55+P55)</f>
        <v>3770</v>
      </c>
      <c r="R55" s="50">
        <f aca="true" t="shared" si="17" ref="R55:R60">SUM(Q55/E55)</f>
        <v>49.736147757255935</v>
      </c>
    </row>
    <row r="56" spans="1:18" s="24" customFormat="1" ht="30.75" customHeight="1">
      <c r="A56" s="5">
        <v>35</v>
      </c>
      <c r="B56" s="73">
        <v>1</v>
      </c>
      <c r="C56" s="86" t="s">
        <v>83</v>
      </c>
      <c r="D56" s="7" t="s">
        <v>84</v>
      </c>
      <c r="E56" s="37">
        <v>73.8</v>
      </c>
      <c r="F56" s="65" t="s">
        <v>32</v>
      </c>
      <c r="G56" s="21" t="s">
        <v>85</v>
      </c>
      <c r="H56" s="38">
        <v>85</v>
      </c>
      <c r="I56" s="39">
        <v>13</v>
      </c>
      <c r="J56" s="40">
        <f t="shared" si="13"/>
        <v>1105</v>
      </c>
      <c r="K56" s="41">
        <v>82.5</v>
      </c>
      <c r="L56" s="42">
        <v>13</v>
      </c>
      <c r="M56" s="43">
        <f t="shared" si="14"/>
        <v>1072.5</v>
      </c>
      <c r="N56" s="44">
        <v>80</v>
      </c>
      <c r="O56" s="45">
        <v>13</v>
      </c>
      <c r="P56" s="46">
        <f t="shared" si="15"/>
        <v>1040</v>
      </c>
      <c r="Q56" s="49">
        <f t="shared" si="16"/>
        <v>3217.5</v>
      </c>
      <c r="R56" s="50">
        <f t="shared" si="17"/>
        <v>43.59756097560976</v>
      </c>
    </row>
    <row r="57" spans="1:18" s="24" customFormat="1" ht="38.25" customHeight="1">
      <c r="A57" s="5">
        <v>36</v>
      </c>
      <c r="B57" s="73">
        <v>2</v>
      </c>
      <c r="C57" s="88" t="s">
        <v>88</v>
      </c>
      <c r="D57" s="63" t="s">
        <v>89</v>
      </c>
      <c r="E57" s="37">
        <v>84.7</v>
      </c>
      <c r="F57" s="65" t="s">
        <v>96</v>
      </c>
      <c r="G57" s="20" t="s">
        <v>90</v>
      </c>
      <c r="H57" s="38">
        <v>95</v>
      </c>
      <c r="I57" s="39">
        <v>13</v>
      </c>
      <c r="J57" s="40">
        <f t="shared" si="13"/>
        <v>1235</v>
      </c>
      <c r="K57" s="41">
        <v>95</v>
      </c>
      <c r="L57" s="42">
        <v>13</v>
      </c>
      <c r="M57" s="43">
        <f t="shared" si="14"/>
        <v>1235</v>
      </c>
      <c r="N57" s="44">
        <v>92.5</v>
      </c>
      <c r="O57" s="45">
        <v>13</v>
      </c>
      <c r="P57" s="46">
        <f t="shared" si="15"/>
        <v>1202.5</v>
      </c>
      <c r="Q57" s="49">
        <f t="shared" si="16"/>
        <v>3672.5</v>
      </c>
      <c r="R57" s="50">
        <f t="shared" si="17"/>
        <v>43.35891381345927</v>
      </c>
    </row>
    <row r="58" spans="1:18" s="24" customFormat="1" ht="33.75" customHeight="1">
      <c r="A58" s="5">
        <v>37</v>
      </c>
      <c r="B58" s="16" t="s">
        <v>97</v>
      </c>
      <c r="C58" s="86" t="s">
        <v>61</v>
      </c>
      <c r="D58" s="7" t="s">
        <v>62</v>
      </c>
      <c r="E58" s="37">
        <v>89.9</v>
      </c>
      <c r="F58" s="8" t="s">
        <v>34</v>
      </c>
      <c r="G58" s="20" t="s">
        <v>53</v>
      </c>
      <c r="H58" s="38">
        <v>100</v>
      </c>
      <c r="I58" s="39">
        <v>13</v>
      </c>
      <c r="J58" s="40">
        <f t="shared" si="13"/>
        <v>1300</v>
      </c>
      <c r="K58" s="41">
        <v>100</v>
      </c>
      <c r="L58" s="42">
        <v>12</v>
      </c>
      <c r="M58" s="43">
        <f t="shared" si="14"/>
        <v>1200</v>
      </c>
      <c r="N58" s="44">
        <v>95</v>
      </c>
      <c r="O58" s="45">
        <v>13</v>
      </c>
      <c r="P58" s="46">
        <f t="shared" si="15"/>
        <v>1235</v>
      </c>
      <c r="Q58" s="49">
        <f t="shared" si="16"/>
        <v>3735</v>
      </c>
      <c r="R58" s="50">
        <f t="shared" si="17"/>
        <v>41.54616240266963</v>
      </c>
    </row>
    <row r="59" spans="1:18" s="24" customFormat="1" ht="33.75" customHeight="1">
      <c r="A59" s="5">
        <v>38</v>
      </c>
      <c r="B59" s="73">
        <v>3</v>
      </c>
      <c r="C59" s="86" t="s">
        <v>98</v>
      </c>
      <c r="D59" s="7" t="s">
        <v>138</v>
      </c>
      <c r="E59" s="37">
        <v>88.8</v>
      </c>
      <c r="F59" s="61"/>
      <c r="G59" s="20" t="s">
        <v>99</v>
      </c>
      <c r="H59" s="38">
        <v>87.5</v>
      </c>
      <c r="I59" s="39">
        <v>12</v>
      </c>
      <c r="J59" s="40">
        <f t="shared" si="13"/>
        <v>1050</v>
      </c>
      <c r="K59" s="41">
        <v>85</v>
      </c>
      <c r="L59" s="42">
        <v>13</v>
      </c>
      <c r="M59" s="43">
        <f t="shared" si="14"/>
        <v>1105</v>
      </c>
      <c r="N59" s="44">
        <v>85</v>
      </c>
      <c r="O59" s="45">
        <v>11</v>
      </c>
      <c r="P59" s="46">
        <f t="shared" si="15"/>
        <v>935</v>
      </c>
      <c r="Q59" s="49">
        <f t="shared" si="16"/>
        <v>3090</v>
      </c>
      <c r="R59" s="50">
        <f t="shared" si="17"/>
        <v>34.7972972972973</v>
      </c>
    </row>
    <row r="60" spans="1:18" s="24" customFormat="1" ht="35.25" customHeight="1">
      <c r="A60" s="5">
        <v>39</v>
      </c>
      <c r="B60" s="75">
        <v>4</v>
      </c>
      <c r="C60" s="88" t="s">
        <v>48</v>
      </c>
      <c r="D60" s="63" t="s">
        <v>139</v>
      </c>
      <c r="E60" s="37">
        <v>79.5</v>
      </c>
      <c r="F60" s="8" t="s">
        <v>47</v>
      </c>
      <c r="G60" s="21" t="s">
        <v>49</v>
      </c>
      <c r="H60" s="38">
        <v>70</v>
      </c>
      <c r="I60" s="39">
        <v>13</v>
      </c>
      <c r="J60" s="40">
        <f t="shared" si="13"/>
        <v>910</v>
      </c>
      <c r="K60" s="41">
        <v>70</v>
      </c>
      <c r="L60" s="42">
        <v>13</v>
      </c>
      <c r="M60" s="43">
        <f t="shared" si="14"/>
        <v>910</v>
      </c>
      <c r="N60" s="44">
        <v>70</v>
      </c>
      <c r="O60" s="45">
        <v>12</v>
      </c>
      <c r="P60" s="46">
        <f t="shared" si="15"/>
        <v>840</v>
      </c>
      <c r="Q60" s="49">
        <f t="shared" si="16"/>
        <v>2660</v>
      </c>
      <c r="R60" s="50">
        <f t="shared" si="17"/>
        <v>33.459119496855344</v>
      </c>
    </row>
    <row r="61" spans="1:18" s="24" customFormat="1" ht="19.5" customHeight="1">
      <c r="A61" s="90" t="s">
        <v>77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s="24" customFormat="1" ht="32.25" customHeight="1">
      <c r="A62" s="5" t="s">
        <v>3</v>
      </c>
      <c r="B62" s="25" t="s">
        <v>41</v>
      </c>
      <c r="C62" s="87" t="s">
        <v>0</v>
      </c>
      <c r="D62" s="6" t="s">
        <v>35</v>
      </c>
      <c r="E62" s="5" t="s">
        <v>4</v>
      </c>
      <c r="F62" s="26" t="s">
        <v>5</v>
      </c>
      <c r="G62" s="27" t="s">
        <v>6</v>
      </c>
      <c r="H62" s="28" t="s">
        <v>7</v>
      </c>
      <c r="I62" s="29" t="s">
        <v>36</v>
      </c>
      <c r="J62" s="28" t="s">
        <v>1</v>
      </c>
      <c r="K62" s="30" t="s">
        <v>7</v>
      </c>
      <c r="L62" s="31" t="s">
        <v>37</v>
      </c>
      <c r="M62" s="30" t="s">
        <v>1</v>
      </c>
      <c r="N62" s="32" t="s">
        <v>7</v>
      </c>
      <c r="O62" s="33" t="s">
        <v>38</v>
      </c>
      <c r="P62" s="34" t="s">
        <v>1</v>
      </c>
      <c r="Q62" s="48" t="s">
        <v>39</v>
      </c>
      <c r="R62" s="35" t="s">
        <v>40</v>
      </c>
    </row>
    <row r="63" spans="1:18" s="24" customFormat="1" ht="34.5" customHeight="1">
      <c r="A63" s="5">
        <v>40</v>
      </c>
      <c r="B63" s="73">
        <v>1</v>
      </c>
      <c r="C63" s="86" t="s">
        <v>59</v>
      </c>
      <c r="D63" s="7" t="s">
        <v>60</v>
      </c>
      <c r="E63" s="37">
        <v>75.8</v>
      </c>
      <c r="F63" s="8" t="s">
        <v>15</v>
      </c>
      <c r="G63" s="20" t="s">
        <v>53</v>
      </c>
      <c r="H63" s="38">
        <v>100</v>
      </c>
      <c r="I63" s="39">
        <v>13</v>
      </c>
      <c r="J63" s="40">
        <f>SUM(H63*I63)</f>
        <v>1300</v>
      </c>
      <c r="K63" s="41">
        <v>95</v>
      </c>
      <c r="L63" s="42">
        <v>13</v>
      </c>
      <c r="M63" s="43">
        <f>SUM(K63*L63)</f>
        <v>1235</v>
      </c>
      <c r="N63" s="44">
        <v>95</v>
      </c>
      <c r="O63" s="45">
        <v>13</v>
      </c>
      <c r="P63" s="46">
        <f>SUM(N63*O63)</f>
        <v>1235</v>
      </c>
      <c r="Q63" s="49">
        <f>SUM(J63+M63+P63)</f>
        <v>3770</v>
      </c>
      <c r="R63" s="50">
        <f>SUM(Q63/E63)</f>
        <v>49.736147757255935</v>
      </c>
    </row>
    <row r="64" spans="1:18" s="24" customFormat="1" ht="30.75" customHeight="1">
      <c r="A64" s="6">
        <v>41</v>
      </c>
      <c r="B64" s="73">
        <v>2</v>
      </c>
      <c r="C64" s="86" t="s">
        <v>61</v>
      </c>
      <c r="D64" s="7" t="s">
        <v>62</v>
      </c>
      <c r="E64" s="37">
        <v>87.9</v>
      </c>
      <c r="F64" s="8" t="s">
        <v>34</v>
      </c>
      <c r="G64" s="20" t="s">
        <v>53</v>
      </c>
      <c r="H64" s="38">
        <v>100</v>
      </c>
      <c r="I64" s="39">
        <v>13</v>
      </c>
      <c r="J64" s="40">
        <f>SUM(H64*I64)</f>
        <v>1300</v>
      </c>
      <c r="K64" s="41">
        <v>100</v>
      </c>
      <c r="L64" s="42">
        <v>12</v>
      </c>
      <c r="M64" s="43">
        <f>SUM(K64*L64)</f>
        <v>1200</v>
      </c>
      <c r="N64" s="44">
        <v>95</v>
      </c>
      <c r="O64" s="45">
        <v>13</v>
      </c>
      <c r="P64" s="46">
        <f>SUM(N64*O64)</f>
        <v>1235</v>
      </c>
      <c r="Q64" s="49">
        <f>SUM(J64+M64+P64)</f>
        <v>3735</v>
      </c>
      <c r="R64" s="50">
        <f>SUM(Q64/E64)</f>
        <v>42.491467576791806</v>
      </c>
    </row>
    <row r="65" spans="1:18" s="24" customFormat="1" ht="33.75" customHeight="1">
      <c r="A65" s="6">
        <v>42</v>
      </c>
      <c r="B65" s="73">
        <v>3</v>
      </c>
      <c r="C65" s="88" t="s">
        <v>48</v>
      </c>
      <c r="D65" s="63" t="s">
        <v>139</v>
      </c>
      <c r="E65" s="37">
        <v>79.5</v>
      </c>
      <c r="F65" s="8" t="s">
        <v>47</v>
      </c>
      <c r="G65" s="21" t="s">
        <v>49</v>
      </c>
      <c r="H65" s="38">
        <v>70</v>
      </c>
      <c r="I65" s="39">
        <v>13</v>
      </c>
      <c r="J65" s="40">
        <f>SUM(H65*I65)</f>
        <v>910</v>
      </c>
      <c r="K65" s="41">
        <v>70</v>
      </c>
      <c r="L65" s="42">
        <v>13</v>
      </c>
      <c r="M65" s="43">
        <f>SUM(K65*L65)</f>
        <v>910</v>
      </c>
      <c r="N65" s="44">
        <v>70</v>
      </c>
      <c r="O65" s="45">
        <v>12</v>
      </c>
      <c r="P65" s="46">
        <f>SUM(N65*O65)</f>
        <v>840</v>
      </c>
      <c r="Q65" s="49">
        <f>SUM(J65+M65+P65)</f>
        <v>2660</v>
      </c>
      <c r="R65" s="50">
        <f>SUM(Q65/E65)</f>
        <v>33.459119496855344</v>
      </c>
    </row>
    <row r="66" spans="1:11" ht="22.5" customHeight="1">
      <c r="A66" s="104" t="s">
        <v>23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23.25" customHeight="1">
      <c r="A67" s="92" t="s">
        <v>24</v>
      </c>
      <c r="B67" s="106"/>
      <c r="C67" s="106"/>
      <c r="D67" s="93"/>
      <c r="E67" s="23" t="s">
        <v>20</v>
      </c>
      <c r="F67" s="92" t="s">
        <v>17</v>
      </c>
      <c r="G67" s="107"/>
      <c r="H67" s="108" t="s">
        <v>25</v>
      </c>
      <c r="I67" s="93"/>
      <c r="J67" s="92" t="s">
        <v>26</v>
      </c>
      <c r="K67" s="93"/>
    </row>
    <row r="68" spans="1:11" ht="23.25" customHeight="1">
      <c r="A68" s="92" t="s">
        <v>27</v>
      </c>
      <c r="B68" s="106"/>
      <c r="C68" s="106"/>
      <c r="D68" s="93"/>
      <c r="E68" s="23" t="s">
        <v>15</v>
      </c>
      <c r="F68" s="92" t="s">
        <v>28</v>
      </c>
      <c r="G68" s="93"/>
      <c r="H68" s="108" t="s">
        <v>22</v>
      </c>
      <c r="I68" s="109"/>
      <c r="J68" s="92" t="s">
        <v>26</v>
      </c>
      <c r="K68" s="93"/>
    </row>
    <row r="69" spans="1:11" ht="23.25" customHeight="1">
      <c r="A69" s="92" t="s">
        <v>43</v>
      </c>
      <c r="B69" s="106"/>
      <c r="C69" s="106"/>
      <c r="D69" s="93"/>
      <c r="E69" s="59" t="s">
        <v>46</v>
      </c>
      <c r="F69" s="92" t="s">
        <v>29</v>
      </c>
      <c r="G69" s="93"/>
      <c r="H69" s="108" t="s">
        <v>22</v>
      </c>
      <c r="I69" s="109"/>
      <c r="J69" s="92"/>
      <c r="K69" s="93"/>
    </row>
    <row r="70" spans="1:11" ht="23.25" customHeight="1">
      <c r="A70" s="92" t="s">
        <v>43</v>
      </c>
      <c r="B70" s="106"/>
      <c r="C70" s="106"/>
      <c r="D70" s="93"/>
      <c r="E70" s="23" t="s">
        <v>16</v>
      </c>
      <c r="F70" s="92" t="s">
        <v>42</v>
      </c>
      <c r="G70" s="93"/>
      <c r="H70" s="108" t="s">
        <v>22</v>
      </c>
      <c r="I70" s="109"/>
      <c r="J70" s="92"/>
      <c r="K70" s="93"/>
    </row>
    <row r="71" spans="1:11" ht="23.25" customHeight="1">
      <c r="A71" s="92" t="s">
        <v>43</v>
      </c>
      <c r="B71" s="106"/>
      <c r="C71" s="106"/>
      <c r="D71" s="93"/>
      <c r="E71" s="23" t="s">
        <v>33</v>
      </c>
      <c r="F71" s="92" t="s">
        <v>91</v>
      </c>
      <c r="G71" s="93"/>
      <c r="H71" s="108" t="s">
        <v>22</v>
      </c>
      <c r="I71" s="109"/>
      <c r="J71" s="92"/>
      <c r="K71" s="93"/>
    </row>
    <row r="72" spans="1:11" ht="23.25" customHeight="1">
      <c r="A72" s="92" t="s">
        <v>30</v>
      </c>
      <c r="B72" s="106"/>
      <c r="C72" s="106"/>
      <c r="D72" s="93"/>
      <c r="E72" s="59" t="s">
        <v>46</v>
      </c>
      <c r="F72" s="92" t="s">
        <v>29</v>
      </c>
      <c r="G72" s="93"/>
      <c r="H72" s="108" t="s">
        <v>22</v>
      </c>
      <c r="I72" s="109"/>
      <c r="J72" s="92"/>
      <c r="K72" s="93"/>
    </row>
    <row r="73" spans="1:11" ht="23.25" customHeight="1">
      <c r="A73" s="92" t="s">
        <v>31</v>
      </c>
      <c r="B73" s="110"/>
      <c r="C73" s="110"/>
      <c r="D73" s="107"/>
      <c r="E73" s="59" t="s">
        <v>46</v>
      </c>
      <c r="F73" s="92" t="s">
        <v>29</v>
      </c>
      <c r="G73" s="93"/>
      <c r="H73" s="108" t="s">
        <v>22</v>
      </c>
      <c r="I73" s="109"/>
      <c r="J73" s="92"/>
      <c r="K73" s="93"/>
    </row>
    <row r="137" spans="4:5" ht="15">
      <c r="D137" s="53"/>
      <c r="E137" s="54"/>
    </row>
    <row r="141" ht="15">
      <c r="E141" s="54"/>
    </row>
  </sheetData>
  <sheetProtection/>
  <mergeCells count="43">
    <mergeCell ref="A73:D73"/>
    <mergeCell ref="F73:G73"/>
    <mergeCell ref="H73:I73"/>
    <mergeCell ref="J73:K73"/>
    <mergeCell ref="A70:D70"/>
    <mergeCell ref="F70:G70"/>
    <mergeCell ref="H70:I70"/>
    <mergeCell ref="A71:D71"/>
    <mergeCell ref="F71:G71"/>
    <mergeCell ref="H71:I71"/>
    <mergeCell ref="A69:D69"/>
    <mergeCell ref="F69:G69"/>
    <mergeCell ref="H69:I69"/>
    <mergeCell ref="J69:K69"/>
    <mergeCell ref="A72:D72"/>
    <mergeCell ref="F72:G72"/>
    <mergeCell ref="H72:I72"/>
    <mergeCell ref="J72:K72"/>
    <mergeCell ref="A66:K66"/>
    <mergeCell ref="A67:D67"/>
    <mergeCell ref="F67:G67"/>
    <mergeCell ref="H67:I67"/>
    <mergeCell ref="J67:K67"/>
    <mergeCell ref="A68:D68"/>
    <mergeCell ref="F68:G68"/>
    <mergeCell ref="H68:I68"/>
    <mergeCell ref="J68:K68"/>
    <mergeCell ref="A21:R21"/>
    <mergeCell ref="A29:R29"/>
    <mergeCell ref="A39:R39"/>
    <mergeCell ref="A41:R41"/>
    <mergeCell ref="A53:R53"/>
    <mergeCell ref="A61:R61"/>
    <mergeCell ref="A6:R6"/>
    <mergeCell ref="J70:K70"/>
    <mergeCell ref="J71:K71"/>
    <mergeCell ref="A1:R1"/>
    <mergeCell ref="A2:R2"/>
    <mergeCell ref="A3:R3"/>
    <mergeCell ref="A4:R4"/>
    <mergeCell ref="A5:R5"/>
    <mergeCell ref="A12:R12"/>
    <mergeCell ref="A15:R15"/>
  </mergeCells>
  <printOptions/>
  <pageMargins left="0.31496062992125984" right="0.31496062992125984" top="0.15748031496062992" bottom="0.15748031496062992" header="0.11811023622047245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0" zoomScaleNormal="80" zoomScalePageLayoutView="0" workbookViewId="0" topLeftCell="A1">
      <selection activeCell="N6" sqref="N6"/>
    </sheetView>
  </sheetViews>
  <sheetFormatPr defaultColWidth="9.140625" defaultRowHeight="15"/>
  <cols>
    <col min="1" max="1" width="6.57421875" style="1" customWidth="1"/>
    <col min="2" max="2" width="7.8515625" style="1" customWidth="1"/>
    <col min="3" max="3" width="12.421875" style="1" customWidth="1"/>
    <col min="4" max="4" width="7.7109375" style="1" customWidth="1"/>
    <col min="5" max="5" width="30.421875" style="1" customWidth="1"/>
    <col min="6" max="6" width="18.421875" style="1" customWidth="1"/>
    <col min="7" max="7" width="10.00390625" style="1" customWidth="1"/>
    <col min="8" max="8" width="11.140625" style="1" customWidth="1"/>
    <col min="9" max="9" width="41.57421875" style="1" customWidth="1"/>
    <col min="10" max="10" width="12.140625" style="1" customWidth="1"/>
    <col min="11" max="11" width="11.421875" style="1" customWidth="1"/>
  </cols>
  <sheetData>
    <row r="1" spans="1:11" s="2" customFormat="1" ht="23.25" customHeight="1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42.75" customHeight="1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6.5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3" customFormat="1" ht="15">
      <c r="A4" s="115" t="s">
        <v>113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4" customFormat="1" ht="22.5" customHeight="1">
      <c r="A5" s="116" t="s">
        <v>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</row>
    <row r="6" spans="1:11" s="4" customFormat="1" ht="22.5" customHeight="1">
      <c r="A6" s="111" t="s">
        <v>10</v>
      </c>
      <c r="B6" s="111"/>
      <c r="C6" s="111"/>
      <c r="D6" s="111"/>
      <c r="E6" s="111"/>
      <c r="F6" s="111"/>
      <c r="G6" s="112" t="s">
        <v>114</v>
      </c>
      <c r="H6" s="112"/>
      <c r="I6" s="112"/>
      <c r="J6" s="112"/>
      <c r="K6" s="112"/>
    </row>
    <row r="7" spans="1:11" s="4" customFormat="1" ht="44.25" customHeight="1">
      <c r="A7" s="18" t="s">
        <v>3</v>
      </c>
      <c r="B7" s="18" t="s">
        <v>11</v>
      </c>
      <c r="C7" s="19" t="s">
        <v>12</v>
      </c>
      <c r="D7" s="18" t="s">
        <v>5</v>
      </c>
      <c r="E7" s="18" t="s">
        <v>0</v>
      </c>
      <c r="F7" s="18" t="s">
        <v>13</v>
      </c>
      <c r="G7" s="18" t="s">
        <v>4</v>
      </c>
      <c r="H7" s="18" t="s">
        <v>7</v>
      </c>
      <c r="I7" s="18" t="s">
        <v>6</v>
      </c>
      <c r="J7" s="18" t="s">
        <v>14</v>
      </c>
      <c r="K7" s="18" t="s">
        <v>1</v>
      </c>
    </row>
    <row r="8" spans="1:11" s="4" customFormat="1" ht="44.25" customHeight="1">
      <c r="A8" s="18">
        <v>43</v>
      </c>
      <c r="B8" s="77">
        <v>1</v>
      </c>
      <c r="C8" s="12">
        <f>SUM(K8/G8)</f>
        <v>28.645833333333332</v>
      </c>
      <c r="D8" s="65" t="s">
        <v>54</v>
      </c>
      <c r="E8" s="85" t="s">
        <v>55</v>
      </c>
      <c r="F8" s="63" t="s">
        <v>109</v>
      </c>
      <c r="G8" s="18">
        <v>57.6</v>
      </c>
      <c r="H8" s="14">
        <v>25</v>
      </c>
      <c r="I8" s="21" t="s">
        <v>56</v>
      </c>
      <c r="J8" s="15">
        <v>66</v>
      </c>
      <c r="K8" s="13">
        <f>SUM(J8*H8)</f>
        <v>1650</v>
      </c>
    </row>
    <row r="9" spans="1:11" s="4" customFormat="1" ht="42" customHeight="1">
      <c r="A9" s="18">
        <v>44</v>
      </c>
      <c r="B9" s="77">
        <v>2</v>
      </c>
      <c r="C9" s="12">
        <f>SUM(K9/G9)</f>
        <v>22.857142857142858</v>
      </c>
      <c r="D9" s="60"/>
      <c r="E9" s="86" t="s">
        <v>160</v>
      </c>
      <c r="F9" s="7" t="s">
        <v>161</v>
      </c>
      <c r="G9" s="13">
        <v>70</v>
      </c>
      <c r="H9" s="14">
        <v>25</v>
      </c>
      <c r="I9" s="21" t="s">
        <v>155</v>
      </c>
      <c r="J9" s="15">
        <v>64</v>
      </c>
      <c r="K9" s="13">
        <f>SUM(J9*H9)</f>
        <v>1600</v>
      </c>
    </row>
    <row r="10" spans="1:11" s="4" customFormat="1" ht="37.5">
      <c r="A10" s="18">
        <v>45</v>
      </c>
      <c r="B10" s="77">
        <v>3</v>
      </c>
      <c r="C10" s="12">
        <f>SUM(K10/G10)</f>
        <v>17.217630853994493</v>
      </c>
      <c r="D10" s="60"/>
      <c r="E10" s="85" t="s">
        <v>133</v>
      </c>
      <c r="F10" s="63" t="s">
        <v>173</v>
      </c>
      <c r="G10" s="13">
        <v>72.6</v>
      </c>
      <c r="H10" s="14">
        <v>25</v>
      </c>
      <c r="I10" s="20" t="s">
        <v>53</v>
      </c>
      <c r="J10" s="15">
        <v>50</v>
      </c>
      <c r="K10" s="13">
        <f>SUM(J10*H10)</f>
        <v>1250</v>
      </c>
    </row>
    <row r="11" spans="1:11" s="17" customFormat="1" ht="20.25" customHeight="1">
      <c r="A11" s="111" t="s">
        <v>10</v>
      </c>
      <c r="B11" s="111"/>
      <c r="C11" s="111"/>
      <c r="D11" s="111"/>
      <c r="E11" s="111"/>
      <c r="F11" s="111"/>
      <c r="G11" s="112" t="s">
        <v>115</v>
      </c>
      <c r="H11" s="112"/>
      <c r="I11" s="112"/>
      <c r="J11" s="112"/>
      <c r="K11" s="112"/>
    </row>
    <row r="12" spans="1:11" s="10" customFormat="1" ht="37.5" customHeight="1">
      <c r="A12" s="18" t="s">
        <v>3</v>
      </c>
      <c r="B12" s="18" t="s">
        <v>11</v>
      </c>
      <c r="C12" s="19" t="s">
        <v>12</v>
      </c>
      <c r="D12" s="18" t="s">
        <v>5</v>
      </c>
      <c r="E12" s="18" t="s">
        <v>0</v>
      </c>
      <c r="F12" s="18" t="s">
        <v>13</v>
      </c>
      <c r="G12" s="18" t="s">
        <v>4</v>
      </c>
      <c r="H12" s="18" t="s">
        <v>7</v>
      </c>
      <c r="I12" s="18" t="s">
        <v>6</v>
      </c>
      <c r="J12" s="18" t="s">
        <v>14</v>
      </c>
      <c r="K12" s="18" t="s">
        <v>1</v>
      </c>
    </row>
    <row r="13" spans="1:11" s="10" customFormat="1" ht="37.5" customHeight="1">
      <c r="A13" s="18">
        <v>46</v>
      </c>
      <c r="B13" s="77">
        <v>1</v>
      </c>
      <c r="C13" s="12">
        <f>SUM(K13/G13)</f>
        <v>16.50943396226415</v>
      </c>
      <c r="D13" s="65" t="s">
        <v>46</v>
      </c>
      <c r="E13" s="88" t="s">
        <v>18</v>
      </c>
      <c r="F13" s="63" t="s">
        <v>21</v>
      </c>
      <c r="G13" s="13">
        <v>53</v>
      </c>
      <c r="H13" s="14">
        <v>35</v>
      </c>
      <c r="I13" s="20" t="s">
        <v>53</v>
      </c>
      <c r="J13" s="15">
        <v>25</v>
      </c>
      <c r="K13" s="13">
        <f>SUM(J13*H13)</f>
        <v>875</v>
      </c>
    </row>
    <row r="14" spans="1:11" s="10" customFormat="1" ht="37.5" customHeight="1">
      <c r="A14" s="18">
        <v>47</v>
      </c>
      <c r="B14" s="77">
        <v>2</v>
      </c>
      <c r="C14" s="12">
        <f>SUM(K14/G14)</f>
        <v>10.32986111111111</v>
      </c>
      <c r="D14" s="65" t="s">
        <v>54</v>
      </c>
      <c r="E14" s="85" t="s">
        <v>55</v>
      </c>
      <c r="F14" s="63" t="s">
        <v>109</v>
      </c>
      <c r="G14" s="18">
        <v>57.6</v>
      </c>
      <c r="H14" s="14">
        <v>35</v>
      </c>
      <c r="I14" s="21" t="s">
        <v>56</v>
      </c>
      <c r="J14" s="15">
        <v>17</v>
      </c>
      <c r="K14" s="13">
        <f>SUM(J14*H14)</f>
        <v>595</v>
      </c>
    </row>
    <row r="15" spans="1:11" s="10" customFormat="1" ht="37.5" customHeight="1">
      <c r="A15" s="18">
        <v>48</v>
      </c>
      <c r="B15" s="18"/>
      <c r="C15" s="12">
        <f>SUM(K15/G15)</f>
        <v>0</v>
      </c>
      <c r="D15" s="60"/>
      <c r="E15" s="85" t="s">
        <v>133</v>
      </c>
      <c r="F15" s="63" t="s">
        <v>173</v>
      </c>
      <c r="G15" s="13">
        <v>72.6</v>
      </c>
      <c r="H15" s="14">
        <v>35</v>
      </c>
      <c r="I15" s="20" t="s">
        <v>53</v>
      </c>
      <c r="J15" s="15">
        <v>0</v>
      </c>
      <c r="K15" s="13">
        <f>SUM(J15*H15)</f>
        <v>0</v>
      </c>
    </row>
    <row r="16" spans="1:11" ht="40.5" customHeight="1">
      <c r="A16" s="111" t="s">
        <v>10</v>
      </c>
      <c r="B16" s="111"/>
      <c r="C16" s="111"/>
      <c r="D16" s="111"/>
      <c r="E16" s="111"/>
      <c r="F16" s="111"/>
      <c r="G16" s="112" t="s">
        <v>116</v>
      </c>
      <c r="H16" s="112"/>
      <c r="I16" s="112"/>
      <c r="J16" s="112"/>
      <c r="K16" s="112"/>
    </row>
    <row r="17" spans="1:11" ht="40.5" customHeight="1">
      <c r="A17" s="18" t="s">
        <v>3</v>
      </c>
      <c r="B17" s="18" t="s">
        <v>11</v>
      </c>
      <c r="C17" s="19" t="s">
        <v>12</v>
      </c>
      <c r="D17" s="18" t="s">
        <v>5</v>
      </c>
      <c r="E17" s="18" t="s">
        <v>0</v>
      </c>
      <c r="F17" s="18" t="s">
        <v>13</v>
      </c>
      <c r="G17" s="18" t="s">
        <v>4</v>
      </c>
      <c r="H17" s="18" t="s">
        <v>7</v>
      </c>
      <c r="I17" s="18" t="s">
        <v>6</v>
      </c>
      <c r="J17" s="18" t="s">
        <v>14</v>
      </c>
      <c r="K17" s="18" t="s">
        <v>1</v>
      </c>
    </row>
    <row r="18" spans="1:11" ht="40.5" customHeight="1">
      <c r="A18" s="16">
        <v>49</v>
      </c>
      <c r="B18" s="77">
        <v>1</v>
      </c>
      <c r="C18" s="12">
        <f>SUM(K18/G18)</f>
        <v>59.186351706036746</v>
      </c>
      <c r="D18" s="8" t="s">
        <v>15</v>
      </c>
      <c r="E18" s="86" t="s">
        <v>59</v>
      </c>
      <c r="F18" s="7" t="s">
        <v>60</v>
      </c>
      <c r="G18" s="13">
        <v>76.2</v>
      </c>
      <c r="H18" s="14">
        <v>55</v>
      </c>
      <c r="I18" s="20" t="s">
        <v>53</v>
      </c>
      <c r="J18" s="15">
        <v>82</v>
      </c>
      <c r="K18" s="13">
        <f>SUM(J18*H18)</f>
        <v>4510</v>
      </c>
    </row>
    <row r="19" spans="1:11" ht="40.5" customHeight="1">
      <c r="A19" s="16">
        <v>50</v>
      </c>
      <c r="B19" s="77">
        <v>2</v>
      </c>
      <c r="C19" s="12">
        <f>SUM(K19/G19)</f>
        <v>46.92832764505119</v>
      </c>
      <c r="D19" s="8" t="s">
        <v>34</v>
      </c>
      <c r="E19" s="86" t="s">
        <v>61</v>
      </c>
      <c r="F19" s="7" t="s">
        <v>62</v>
      </c>
      <c r="G19" s="13">
        <v>87.9</v>
      </c>
      <c r="H19" s="14">
        <v>55</v>
      </c>
      <c r="I19" s="20" t="s">
        <v>53</v>
      </c>
      <c r="J19" s="15">
        <v>75</v>
      </c>
      <c r="K19" s="13">
        <f>SUM(J19*H19)</f>
        <v>4125</v>
      </c>
    </row>
    <row r="20" spans="1:11" ht="40.5" customHeight="1">
      <c r="A20" s="111" t="s">
        <v>10</v>
      </c>
      <c r="B20" s="111"/>
      <c r="C20" s="111"/>
      <c r="D20" s="111"/>
      <c r="E20" s="111"/>
      <c r="F20" s="111"/>
      <c r="G20" s="112" t="s">
        <v>117</v>
      </c>
      <c r="H20" s="112"/>
      <c r="I20" s="112"/>
      <c r="J20" s="112"/>
      <c r="K20" s="112"/>
    </row>
    <row r="21" spans="1:11" ht="40.5" customHeight="1">
      <c r="A21" s="18" t="s">
        <v>3</v>
      </c>
      <c r="B21" s="18" t="s">
        <v>11</v>
      </c>
      <c r="C21" s="19" t="s">
        <v>12</v>
      </c>
      <c r="D21" s="18" t="s">
        <v>5</v>
      </c>
      <c r="E21" s="18" t="s">
        <v>0</v>
      </c>
      <c r="F21" s="18" t="s">
        <v>13</v>
      </c>
      <c r="G21" s="18" t="s">
        <v>4</v>
      </c>
      <c r="H21" s="18" t="s">
        <v>7</v>
      </c>
      <c r="I21" s="18" t="s">
        <v>6</v>
      </c>
      <c r="J21" s="18" t="s">
        <v>14</v>
      </c>
      <c r="K21" s="18" t="s">
        <v>1</v>
      </c>
    </row>
    <row r="22" spans="1:11" ht="40.5" customHeight="1">
      <c r="A22" s="18"/>
      <c r="B22" s="16" t="s">
        <v>97</v>
      </c>
      <c r="C22" s="12">
        <f>SUM(K22/G22)</f>
        <v>59.186351706036746</v>
      </c>
      <c r="D22" s="8" t="s">
        <v>15</v>
      </c>
      <c r="E22" s="86" t="s">
        <v>59</v>
      </c>
      <c r="F22" s="7" t="s">
        <v>60</v>
      </c>
      <c r="G22" s="13">
        <v>76.2</v>
      </c>
      <c r="H22" s="14">
        <v>55</v>
      </c>
      <c r="I22" s="20" t="s">
        <v>53</v>
      </c>
      <c r="J22" s="15">
        <v>82</v>
      </c>
      <c r="K22" s="13">
        <f>SUM(J22*H22)</f>
        <v>4510</v>
      </c>
    </row>
    <row r="23" spans="1:11" ht="40.5" customHeight="1">
      <c r="A23" s="16">
        <v>51</v>
      </c>
      <c r="B23" s="77">
        <v>1</v>
      </c>
      <c r="C23" s="12">
        <f>SUM(K23/G23)</f>
        <v>55.654761904761905</v>
      </c>
      <c r="D23" s="65" t="s">
        <v>96</v>
      </c>
      <c r="E23" s="88" t="s">
        <v>88</v>
      </c>
      <c r="F23" s="63" t="s">
        <v>89</v>
      </c>
      <c r="G23" s="13">
        <v>84</v>
      </c>
      <c r="H23" s="14">
        <v>55</v>
      </c>
      <c r="I23" s="20" t="s">
        <v>90</v>
      </c>
      <c r="J23" s="15">
        <v>85</v>
      </c>
      <c r="K23" s="13">
        <f>SUM(J23*H23)</f>
        <v>4675</v>
      </c>
    </row>
    <row r="24" spans="1:11" ht="40.5" customHeight="1">
      <c r="A24" s="16">
        <v>52</v>
      </c>
      <c r="B24" s="16" t="s">
        <v>97</v>
      </c>
      <c r="C24" s="12">
        <f>SUM(K24/G24)</f>
        <v>46.92832764505119</v>
      </c>
      <c r="D24" s="8" t="s">
        <v>34</v>
      </c>
      <c r="E24" s="86" t="s">
        <v>61</v>
      </c>
      <c r="F24" s="7" t="s">
        <v>62</v>
      </c>
      <c r="G24" s="13">
        <v>87.9</v>
      </c>
      <c r="H24" s="14">
        <v>55</v>
      </c>
      <c r="I24" s="20" t="s">
        <v>53</v>
      </c>
      <c r="J24" s="15">
        <v>75</v>
      </c>
      <c r="K24" s="13">
        <f>SUM(J24*H24)</f>
        <v>4125</v>
      </c>
    </row>
    <row r="25" spans="1:11" ht="40.5" customHeight="1">
      <c r="A25" s="16">
        <v>53</v>
      </c>
      <c r="B25" s="77">
        <v>2</v>
      </c>
      <c r="C25" s="12">
        <f>SUM(K25/G25)</f>
        <v>28.645833333333332</v>
      </c>
      <c r="D25" s="8" t="s">
        <v>93</v>
      </c>
      <c r="E25" s="86" t="s">
        <v>92</v>
      </c>
      <c r="F25" s="7" t="s">
        <v>167</v>
      </c>
      <c r="G25" s="13">
        <v>96</v>
      </c>
      <c r="H25" s="14">
        <v>55</v>
      </c>
      <c r="I25" s="21" t="s">
        <v>82</v>
      </c>
      <c r="J25" s="15">
        <v>50</v>
      </c>
      <c r="K25" s="13">
        <f>SUM(J25*H25)</f>
        <v>2750</v>
      </c>
    </row>
    <row r="26" spans="1:11" ht="40.5" customHeight="1">
      <c r="A26" s="111" t="s">
        <v>10</v>
      </c>
      <c r="B26" s="111"/>
      <c r="C26" s="111"/>
      <c r="D26" s="111"/>
      <c r="E26" s="111"/>
      <c r="F26" s="111"/>
      <c r="G26" s="112" t="s">
        <v>118</v>
      </c>
      <c r="H26" s="112"/>
      <c r="I26" s="112"/>
      <c r="J26" s="112"/>
      <c r="K26" s="112"/>
    </row>
    <row r="27" spans="1:11" ht="40.5" customHeight="1">
      <c r="A27" s="18" t="s">
        <v>3</v>
      </c>
      <c r="B27" s="18" t="s">
        <v>11</v>
      </c>
      <c r="C27" s="19" t="s">
        <v>12</v>
      </c>
      <c r="D27" s="18" t="s">
        <v>5</v>
      </c>
      <c r="E27" s="18" t="s">
        <v>0</v>
      </c>
      <c r="F27" s="18" t="s">
        <v>13</v>
      </c>
      <c r="G27" s="18" t="s">
        <v>4</v>
      </c>
      <c r="H27" s="18" t="s">
        <v>7</v>
      </c>
      <c r="I27" s="18" t="s">
        <v>6</v>
      </c>
      <c r="J27" s="18" t="s">
        <v>14</v>
      </c>
      <c r="K27" s="18" t="s">
        <v>1</v>
      </c>
    </row>
    <row r="28" spans="1:11" ht="40.5" customHeight="1">
      <c r="A28" s="16">
        <v>54</v>
      </c>
      <c r="B28" s="77">
        <v>1</v>
      </c>
      <c r="C28" s="12">
        <f>SUM(K28/G28)</f>
        <v>45.70844686648501</v>
      </c>
      <c r="D28" s="65" t="s">
        <v>32</v>
      </c>
      <c r="E28" s="86" t="s">
        <v>83</v>
      </c>
      <c r="F28" s="7" t="s">
        <v>84</v>
      </c>
      <c r="G28" s="13">
        <v>73.4</v>
      </c>
      <c r="H28" s="14">
        <v>55</v>
      </c>
      <c r="I28" s="21" t="s">
        <v>85</v>
      </c>
      <c r="J28" s="15">
        <v>61</v>
      </c>
      <c r="K28" s="13">
        <f>SUM(J28*H28)</f>
        <v>3355</v>
      </c>
    </row>
    <row r="29" spans="1:11" ht="40.5" customHeight="1">
      <c r="A29" s="111" t="s">
        <v>10</v>
      </c>
      <c r="B29" s="111"/>
      <c r="C29" s="111"/>
      <c r="D29" s="111"/>
      <c r="E29" s="111"/>
      <c r="F29" s="111"/>
      <c r="G29" s="112" t="s">
        <v>128</v>
      </c>
      <c r="H29" s="112"/>
      <c r="I29" s="112"/>
      <c r="J29" s="112"/>
      <c r="K29" s="112"/>
    </row>
    <row r="30" spans="1:11" ht="40.5" customHeight="1">
      <c r="A30" s="18" t="s">
        <v>3</v>
      </c>
      <c r="B30" s="18" t="s">
        <v>11</v>
      </c>
      <c r="C30" s="19" t="s">
        <v>12</v>
      </c>
      <c r="D30" s="18" t="s">
        <v>5</v>
      </c>
      <c r="E30" s="18" t="s">
        <v>0</v>
      </c>
      <c r="F30" s="18" t="s">
        <v>13</v>
      </c>
      <c r="G30" s="18" t="s">
        <v>4</v>
      </c>
      <c r="H30" s="18" t="s">
        <v>7</v>
      </c>
      <c r="I30" s="18" t="s">
        <v>6</v>
      </c>
      <c r="J30" s="18" t="s">
        <v>14</v>
      </c>
      <c r="K30" s="18" t="s">
        <v>1</v>
      </c>
    </row>
    <row r="31" spans="1:11" ht="40.5" customHeight="1">
      <c r="A31" s="16">
        <v>55</v>
      </c>
      <c r="B31" s="77">
        <v>1</v>
      </c>
      <c r="C31" s="12">
        <f>SUM(K31/G31)</f>
        <v>45.70844686648501</v>
      </c>
      <c r="D31" s="65" t="s">
        <v>32</v>
      </c>
      <c r="E31" s="9" t="s">
        <v>83</v>
      </c>
      <c r="F31" s="7" t="s">
        <v>84</v>
      </c>
      <c r="G31" s="13">
        <v>73.4</v>
      </c>
      <c r="H31" s="14">
        <v>55</v>
      </c>
      <c r="I31" s="21" t="s">
        <v>85</v>
      </c>
      <c r="J31" s="15">
        <v>61</v>
      </c>
      <c r="K31" s="13">
        <f>SUM(J31*H31)</f>
        <v>3355</v>
      </c>
    </row>
    <row r="32" spans="1:11" ht="40.5" customHeight="1">
      <c r="A32" s="111" t="s">
        <v>10</v>
      </c>
      <c r="B32" s="111"/>
      <c r="C32" s="111"/>
      <c r="D32" s="111"/>
      <c r="E32" s="111"/>
      <c r="F32" s="111"/>
      <c r="G32" s="112" t="s">
        <v>119</v>
      </c>
      <c r="H32" s="112"/>
      <c r="I32" s="112"/>
      <c r="J32" s="112"/>
      <c r="K32" s="112"/>
    </row>
    <row r="33" spans="1:11" ht="40.5" customHeight="1">
      <c r="A33" s="18" t="s">
        <v>3</v>
      </c>
      <c r="B33" s="18" t="s">
        <v>11</v>
      </c>
      <c r="C33" s="19" t="s">
        <v>12</v>
      </c>
      <c r="D33" s="18" t="s">
        <v>5</v>
      </c>
      <c r="E33" s="18" t="s">
        <v>0</v>
      </c>
      <c r="F33" s="18" t="s">
        <v>13</v>
      </c>
      <c r="G33" s="18" t="s">
        <v>4</v>
      </c>
      <c r="H33" s="18" t="s">
        <v>7</v>
      </c>
      <c r="I33" s="18" t="s">
        <v>6</v>
      </c>
      <c r="J33" s="18" t="s">
        <v>14</v>
      </c>
      <c r="K33" s="18" t="s">
        <v>1</v>
      </c>
    </row>
    <row r="34" spans="1:11" ht="40.5" customHeight="1">
      <c r="A34" s="18">
        <v>56</v>
      </c>
      <c r="B34" s="16" t="s">
        <v>97</v>
      </c>
      <c r="C34" s="12">
        <f aca="true" t="shared" si="0" ref="C34:C40">SUM(K34/G34)</f>
        <v>59.186351706036746</v>
      </c>
      <c r="D34" s="8" t="s">
        <v>15</v>
      </c>
      <c r="E34" s="9" t="s">
        <v>59</v>
      </c>
      <c r="F34" s="7" t="s">
        <v>60</v>
      </c>
      <c r="G34" s="13">
        <v>76.2</v>
      </c>
      <c r="H34" s="14">
        <v>55</v>
      </c>
      <c r="I34" s="20" t="s">
        <v>53</v>
      </c>
      <c r="J34" s="15">
        <v>82</v>
      </c>
      <c r="K34" s="13">
        <f aca="true" t="shared" si="1" ref="K34:K40">SUM(J34*H34)</f>
        <v>4510</v>
      </c>
    </row>
    <row r="35" spans="1:11" ht="40.5" customHeight="1">
      <c r="A35" s="18">
        <v>57</v>
      </c>
      <c r="B35" s="16" t="s">
        <v>97</v>
      </c>
      <c r="C35" s="12">
        <f t="shared" si="0"/>
        <v>55.654761904761905</v>
      </c>
      <c r="D35" s="65" t="s">
        <v>96</v>
      </c>
      <c r="E35" s="84" t="s">
        <v>88</v>
      </c>
      <c r="F35" s="63" t="s">
        <v>89</v>
      </c>
      <c r="G35" s="13">
        <v>84</v>
      </c>
      <c r="H35" s="14">
        <v>55</v>
      </c>
      <c r="I35" s="20" t="s">
        <v>90</v>
      </c>
      <c r="J35" s="15">
        <v>85</v>
      </c>
      <c r="K35" s="13">
        <f t="shared" si="1"/>
        <v>4675</v>
      </c>
    </row>
    <row r="36" spans="1:11" ht="40.5" customHeight="1">
      <c r="A36" s="18">
        <v>58</v>
      </c>
      <c r="B36" s="77">
        <v>1</v>
      </c>
      <c r="C36" s="12">
        <f t="shared" si="0"/>
        <v>48.54897218863361</v>
      </c>
      <c r="D36" s="8"/>
      <c r="E36" s="9" t="s">
        <v>149</v>
      </c>
      <c r="F36" s="7" t="s">
        <v>156</v>
      </c>
      <c r="G36" s="13">
        <v>82.7</v>
      </c>
      <c r="H36" s="14">
        <v>55</v>
      </c>
      <c r="I36" s="20" t="s">
        <v>53</v>
      </c>
      <c r="J36" s="15">
        <v>73</v>
      </c>
      <c r="K36" s="13">
        <f t="shared" si="1"/>
        <v>4015</v>
      </c>
    </row>
    <row r="37" spans="1:11" ht="40.5" customHeight="1">
      <c r="A37" s="18">
        <v>59</v>
      </c>
      <c r="B37" s="16" t="s">
        <v>97</v>
      </c>
      <c r="C37" s="12">
        <f t="shared" si="0"/>
        <v>46.92832764505119</v>
      </c>
      <c r="D37" s="8" t="s">
        <v>34</v>
      </c>
      <c r="E37" s="9" t="s">
        <v>61</v>
      </c>
      <c r="F37" s="7" t="s">
        <v>62</v>
      </c>
      <c r="G37" s="13">
        <v>87.9</v>
      </c>
      <c r="H37" s="14">
        <v>55</v>
      </c>
      <c r="I37" s="20" t="s">
        <v>53</v>
      </c>
      <c r="J37" s="15">
        <v>75</v>
      </c>
      <c r="K37" s="13">
        <f t="shared" si="1"/>
        <v>4125</v>
      </c>
    </row>
    <row r="38" spans="1:11" ht="40.5" customHeight="1">
      <c r="A38" s="18">
        <v>60</v>
      </c>
      <c r="B38" s="77">
        <v>2</v>
      </c>
      <c r="C38" s="12">
        <f t="shared" si="0"/>
        <v>31.143162393162395</v>
      </c>
      <c r="D38" s="61"/>
      <c r="E38" s="9" t="s">
        <v>151</v>
      </c>
      <c r="F38" s="7" t="s">
        <v>157</v>
      </c>
      <c r="G38" s="13">
        <v>93.6</v>
      </c>
      <c r="H38" s="14">
        <v>55</v>
      </c>
      <c r="I38" s="21" t="s">
        <v>53</v>
      </c>
      <c r="J38" s="15">
        <v>53</v>
      </c>
      <c r="K38" s="13">
        <f t="shared" si="1"/>
        <v>2915</v>
      </c>
    </row>
    <row r="39" spans="1:11" ht="40.5" customHeight="1">
      <c r="A39" s="18">
        <v>61</v>
      </c>
      <c r="B39" s="16" t="s">
        <v>97</v>
      </c>
      <c r="C39" s="12">
        <f t="shared" si="0"/>
        <v>28.645833333333332</v>
      </c>
      <c r="D39" s="8" t="s">
        <v>93</v>
      </c>
      <c r="E39" s="9" t="s">
        <v>92</v>
      </c>
      <c r="F39" s="7" t="s">
        <v>167</v>
      </c>
      <c r="G39" s="13">
        <v>96</v>
      </c>
      <c r="H39" s="14">
        <v>55</v>
      </c>
      <c r="I39" s="21" t="s">
        <v>82</v>
      </c>
      <c r="J39" s="15">
        <v>50</v>
      </c>
      <c r="K39" s="13">
        <f t="shared" si="1"/>
        <v>2750</v>
      </c>
    </row>
    <row r="40" spans="1:11" ht="40.5" customHeight="1">
      <c r="A40" s="18">
        <v>62</v>
      </c>
      <c r="B40" s="77">
        <v>3</v>
      </c>
      <c r="C40" s="12">
        <f t="shared" si="0"/>
        <v>7.783018867924529</v>
      </c>
      <c r="D40" s="78"/>
      <c r="E40" s="9" t="s">
        <v>86</v>
      </c>
      <c r="F40" s="7" t="s">
        <v>169</v>
      </c>
      <c r="G40" s="13">
        <v>84.8</v>
      </c>
      <c r="H40" s="14">
        <v>55</v>
      </c>
      <c r="I40" s="21" t="s">
        <v>168</v>
      </c>
      <c r="J40" s="15">
        <v>12</v>
      </c>
      <c r="K40" s="13">
        <f t="shared" si="1"/>
        <v>660</v>
      </c>
    </row>
    <row r="41" spans="1:11" ht="40.5" customHeight="1">
      <c r="A41" s="111" t="s">
        <v>10</v>
      </c>
      <c r="B41" s="111"/>
      <c r="C41" s="111"/>
      <c r="D41" s="111"/>
      <c r="E41" s="111"/>
      <c r="F41" s="111"/>
      <c r="G41" s="112" t="s">
        <v>120</v>
      </c>
      <c r="H41" s="112"/>
      <c r="I41" s="112"/>
      <c r="J41" s="112"/>
      <c r="K41" s="112"/>
    </row>
    <row r="42" spans="1:11" ht="40.5" customHeight="1">
      <c r="A42" s="18" t="s">
        <v>3</v>
      </c>
      <c r="B42" s="18" t="s">
        <v>11</v>
      </c>
      <c r="C42" s="19" t="s">
        <v>12</v>
      </c>
      <c r="D42" s="18" t="s">
        <v>5</v>
      </c>
      <c r="E42" s="18" t="s">
        <v>0</v>
      </c>
      <c r="F42" s="18" t="s">
        <v>13</v>
      </c>
      <c r="G42" s="18" t="s">
        <v>4</v>
      </c>
      <c r="H42" s="18" t="s">
        <v>7</v>
      </c>
      <c r="I42" s="18" t="s">
        <v>6</v>
      </c>
      <c r="J42" s="18" t="s">
        <v>14</v>
      </c>
      <c r="K42" s="18" t="s">
        <v>1</v>
      </c>
    </row>
    <row r="43" spans="1:11" ht="40.5" customHeight="1">
      <c r="A43" s="18">
        <v>63</v>
      </c>
      <c r="B43" s="16" t="s">
        <v>97</v>
      </c>
      <c r="C43" s="12">
        <f aca="true" t="shared" si="2" ref="C43:C63">SUM(K43/G43)</f>
        <v>59.186351706036746</v>
      </c>
      <c r="D43" s="8" t="s">
        <v>15</v>
      </c>
      <c r="E43" s="9" t="s">
        <v>59</v>
      </c>
      <c r="F43" s="7" t="s">
        <v>60</v>
      </c>
      <c r="G43" s="13">
        <v>76.2</v>
      </c>
      <c r="H43" s="14">
        <v>55</v>
      </c>
      <c r="I43" s="20" t="s">
        <v>53</v>
      </c>
      <c r="J43" s="15">
        <v>82</v>
      </c>
      <c r="K43" s="13">
        <f aca="true" t="shared" si="3" ref="K43:K63">SUM(J43*H43)</f>
        <v>4510</v>
      </c>
    </row>
    <row r="44" spans="1:11" ht="40.5" customHeight="1">
      <c r="A44" s="16">
        <v>64</v>
      </c>
      <c r="B44" s="16" t="s">
        <v>97</v>
      </c>
      <c r="C44" s="12">
        <f t="shared" si="2"/>
        <v>55.654761904761905</v>
      </c>
      <c r="D44" s="65" t="s">
        <v>96</v>
      </c>
      <c r="E44" s="84" t="s">
        <v>88</v>
      </c>
      <c r="F44" s="63" t="s">
        <v>89</v>
      </c>
      <c r="G44" s="13">
        <v>84</v>
      </c>
      <c r="H44" s="14">
        <v>55</v>
      </c>
      <c r="I44" s="20" t="s">
        <v>90</v>
      </c>
      <c r="J44" s="15">
        <v>85</v>
      </c>
      <c r="K44" s="13">
        <f t="shared" si="3"/>
        <v>4675</v>
      </c>
    </row>
    <row r="45" spans="1:11" ht="40.5" customHeight="1">
      <c r="A45" s="18">
        <v>65</v>
      </c>
      <c r="B45" s="16" t="s">
        <v>97</v>
      </c>
      <c r="C45" s="12">
        <f t="shared" si="2"/>
        <v>49.522510231923604</v>
      </c>
      <c r="D45" s="67" t="s">
        <v>70</v>
      </c>
      <c r="E45" s="22" t="s">
        <v>71</v>
      </c>
      <c r="F45" s="63" t="s">
        <v>100</v>
      </c>
      <c r="G45" s="68">
        <v>73.3</v>
      </c>
      <c r="H45" s="66">
        <v>55</v>
      </c>
      <c r="I45" s="20" t="s">
        <v>66</v>
      </c>
      <c r="J45" s="15">
        <v>66</v>
      </c>
      <c r="K45" s="13">
        <f t="shared" si="3"/>
        <v>3630</v>
      </c>
    </row>
    <row r="46" spans="1:11" ht="40.5" customHeight="1">
      <c r="A46" s="16">
        <v>66</v>
      </c>
      <c r="B46" s="16" t="s">
        <v>97</v>
      </c>
      <c r="C46" s="12">
        <f t="shared" si="2"/>
        <v>48.54897218863361</v>
      </c>
      <c r="D46" s="8"/>
      <c r="E46" s="9" t="s">
        <v>149</v>
      </c>
      <c r="F46" s="7" t="s">
        <v>156</v>
      </c>
      <c r="G46" s="13">
        <v>82.7</v>
      </c>
      <c r="H46" s="14">
        <v>55</v>
      </c>
      <c r="I46" s="20" t="s">
        <v>53</v>
      </c>
      <c r="J46" s="15">
        <v>73</v>
      </c>
      <c r="K46" s="13">
        <f t="shared" si="3"/>
        <v>4015</v>
      </c>
    </row>
    <row r="47" spans="1:11" ht="40.5" customHeight="1">
      <c r="A47" s="18">
        <v>67</v>
      </c>
      <c r="B47" s="16" t="s">
        <v>97</v>
      </c>
      <c r="C47" s="12">
        <f t="shared" si="2"/>
        <v>46.92832764505119</v>
      </c>
      <c r="D47" s="8" t="s">
        <v>34</v>
      </c>
      <c r="E47" s="9" t="s">
        <v>61</v>
      </c>
      <c r="F47" s="7" t="s">
        <v>62</v>
      </c>
      <c r="G47" s="13">
        <v>87.9</v>
      </c>
      <c r="H47" s="14">
        <v>55</v>
      </c>
      <c r="I47" s="20" t="s">
        <v>53</v>
      </c>
      <c r="J47" s="15">
        <v>75</v>
      </c>
      <c r="K47" s="13">
        <f t="shared" si="3"/>
        <v>4125</v>
      </c>
    </row>
    <row r="48" spans="1:11" ht="40.5" customHeight="1">
      <c r="A48" s="16">
        <v>68</v>
      </c>
      <c r="B48" s="16" t="s">
        <v>97</v>
      </c>
      <c r="C48" s="12">
        <f t="shared" si="2"/>
        <v>45.70844686648501</v>
      </c>
      <c r="D48" s="65" t="s">
        <v>32</v>
      </c>
      <c r="E48" s="9" t="s">
        <v>83</v>
      </c>
      <c r="F48" s="7" t="s">
        <v>84</v>
      </c>
      <c r="G48" s="13">
        <v>73.4</v>
      </c>
      <c r="H48" s="14">
        <v>55</v>
      </c>
      <c r="I48" s="21" t="s">
        <v>85</v>
      </c>
      <c r="J48" s="15">
        <v>61</v>
      </c>
      <c r="K48" s="13">
        <f t="shared" si="3"/>
        <v>3355</v>
      </c>
    </row>
    <row r="49" spans="1:11" ht="40.5" customHeight="1">
      <c r="A49" s="18">
        <v>69</v>
      </c>
      <c r="B49" s="77">
        <v>1</v>
      </c>
      <c r="C49" s="12">
        <f t="shared" si="2"/>
        <v>43.55860612460401</v>
      </c>
      <c r="D49" s="78"/>
      <c r="E49" s="9" t="s">
        <v>101</v>
      </c>
      <c r="F49" s="7" t="s">
        <v>102</v>
      </c>
      <c r="G49" s="13">
        <v>94.7</v>
      </c>
      <c r="H49" s="14">
        <v>55</v>
      </c>
      <c r="I49" s="21" t="s">
        <v>164</v>
      </c>
      <c r="J49" s="15">
        <v>75</v>
      </c>
      <c r="K49" s="13">
        <f t="shared" si="3"/>
        <v>4125</v>
      </c>
    </row>
    <row r="50" spans="1:11" ht="40.5" customHeight="1">
      <c r="A50" s="16">
        <v>70</v>
      </c>
      <c r="B50" s="77">
        <v>2</v>
      </c>
      <c r="C50" s="12">
        <f t="shared" si="2"/>
        <v>41.25</v>
      </c>
      <c r="D50" s="67"/>
      <c r="E50" s="22" t="s">
        <v>140</v>
      </c>
      <c r="F50" s="63" t="s">
        <v>141</v>
      </c>
      <c r="G50" s="68">
        <v>100</v>
      </c>
      <c r="H50" s="66">
        <v>55</v>
      </c>
      <c r="I50" s="20" t="s">
        <v>170</v>
      </c>
      <c r="J50" s="15">
        <v>75</v>
      </c>
      <c r="K50" s="13">
        <f t="shared" si="3"/>
        <v>4125</v>
      </c>
    </row>
    <row r="51" spans="1:11" ht="40.5" customHeight="1">
      <c r="A51" s="18">
        <v>71</v>
      </c>
      <c r="B51" s="77">
        <v>3</v>
      </c>
      <c r="C51" s="12">
        <f t="shared" si="2"/>
        <v>40.98998887652947</v>
      </c>
      <c r="D51" s="61"/>
      <c r="E51" s="9" t="s">
        <v>94</v>
      </c>
      <c r="F51" s="7" t="s">
        <v>95</v>
      </c>
      <c r="G51" s="13">
        <v>89.9</v>
      </c>
      <c r="H51" s="14">
        <v>55</v>
      </c>
      <c r="I51" s="21" t="s">
        <v>82</v>
      </c>
      <c r="J51" s="15">
        <v>67</v>
      </c>
      <c r="K51" s="13">
        <f t="shared" si="3"/>
        <v>3685</v>
      </c>
    </row>
    <row r="52" spans="1:11" ht="40.5" customHeight="1">
      <c r="A52" s="16">
        <v>72</v>
      </c>
      <c r="B52" s="11">
        <v>4</v>
      </c>
      <c r="C52" s="12">
        <f t="shared" si="2"/>
        <v>34.08613445378151</v>
      </c>
      <c r="D52" s="8"/>
      <c r="E52" s="9" t="s">
        <v>147</v>
      </c>
      <c r="F52" s="7" t="s">
        <v>148</v>
      </c>
      <c r="G52" s="13">
        <v>95.2</v>
      </c>
      <c r="H52" s="14">
        <v>55</v>
      </c>
      <c r="I52" s="20" t="s">
        <v>53</v>
      </c>
      <c r="J52" s="15">
        <v>59</v>
      </c>
      <c r="K52" s="13">
        <f t="shared" si="3"/>
        <v>3245</v>
      </c>
    </row>
    <row r="53" spans="1:11" ht="40.5" customHeight="1">
      <c r="A53" s="18">
        <v>73</v>
      </c>
      <c r="B53" s="11">
        <v>5</v>
      </c>
      <c r="C53" s="12">
        <f t="shared" si="2"/>
        <v>32.42774566473989</v>
      </c>
      <c r="D53" s="61"/>
      <c r="E53" s="9" t="s">
        <v>162</v>
      </c>
      <c r="F53" s="7" t="s">
        <v>163</v>
      </c>
      <c r="G53" s="13">
        <v>86.5</v>
      </c>
      <c r="H53" s="14">
        <v>55</v>
      </c>
      <c r="I53" s="21" t="s">
        <v>164</v>
      </c>
      <c r="J53" s="15">
        <v>51</v>
      </c>
      <c r="K53" s="13">
        <f t="shared" si="3"/>
        <v>2805</v>
      </c>
    </row>
    <row r="54" spans="1:11" ht="40.5" customHeight="1">
      <c r="A54" s="16">
        <v>74</v>
      </c>
      <c r="B54" s="11">
        <v>6</v>
      </c>
      <c r="C54" s="12">
        <f t="shared" si="2"/>
        <v>31.60220994475138</v>
      </c>
      <c r="D54" s="8"/>
      <c r="E54" s="9" t="s">
        <v>166</v>
      </c>
      <c r="F54" s="7" t="s">
        <v>137</v>
      </c>
      <c r="G54" s="62">
        <v>90.5</v>
      </c>
      <c r="H54" s="64">
        <v>55</v>
      </c>
      <c r="I54" s="21" t="s">
        <v>155</v>
      </c>
      <c r="J54" s="15">
        <v>52</v>
      </c>
      <c r="K54" s="13">
        <f t="shared" si="3"/>
        <v>2860</v>
      </c>
    </row>
    <row r="55" spans="1:11" ht="40.5" customHeight="1">
      <c r="A55" s="18">
        <v>75</v>
      </c>
      <c r="B55" s="11">
        <v>7</v>
      </c>
      <c r="C55" s="12">
        <f t="shared" si="2"/>
        <v>31.143162393162395</v>
      </c>
      <c r="D55" s="61"/>
      <c r="E55" s="9" t="s">
        <v>151</v>
      </c>
      <c r="F55" s="7" t="s">
        <v>157</v>
      </c>
      <c r="G55" s="13">
        <v>93.6</v>
      </c>
      <c r="H55" s="14">
        <v>55</v>
      </c>
      <c r="I55" s="21" t="s">
        <v>53</v>
      </c>
      <c r="J55" s="15">
        <v>53</v>
      </c>
      <c r="K55" s="13">
        <f t="shared" si="3"/>
        <v>2915</v>
      </c>
    </row>
    <row r="56" spans="1:11" ht="40.5" customHeight="1">
      <c r="A56" s="16">
        <v>76</v>
      </c>
      <c r="B56" s="11">
        <v>8</v>
      </c>
      <c r="C56" s="12">
        <f t="shared" si="2"/>
        <v>28.645833333333332</v>
      </c>
      <c r="D56" s="8" t="s">
        <v>93</v>
      </c>
      <c r="E56" s="9" t="s">
        <v>92</v>
      </c>
      <c r="F56" s="7" t="s">
        <v>167</v>
      </c>
      <c r="G56" s="13">
        <v>96</v>
      </c>
      <c r="H56" s="14">
        <v>55</v>
      </c>
      <c r="I56" s="21" t="s">
        <v>82</v>
      </c>
      <c r="J56" s="15">
        <v>50</v>
      </c>
      <c r="K56" s="13">
        <f t="shared" si="3"/>
        <v>2750</v>
      </c>
    </row>
    <row r="57" spans="1:11" ht="40.5" customHeight="1">
      <c r="A57" s="18">
        <v>77</v>
      </c>
      <c r="B57" s="11">
        <v>9</v>
      </c>
      <c r="C57" s="12">
        <f t="shared" si="2"/>
        <v>26.013513513513512</v>
      </c>
      <c r="D57" s="69" t="s">
        <v>81</v>
      </c>
      <c r="E57" s="84" t="s">
        <v>79</v>
      </c>
      <c r="F57" s="7" t="s">
        <v>80</v>
      </c>
      <c r="G57" s="37">
        <v>74</v>
      </c>
      <c r="H57" s="14">
        <v>55</v>
      </c>
      <c r="I57" s="20" t="s">
        <v>53</v>
      </c>
      <c r="J57" s="15">
        <v>35</v>
      </c>
      <c r="K57" s="13">
        <f t="shared" si="3"/>
        <v>1925</v>
      </c>
    </row>
    <row r="58" spans="1:11" ht="40.5" customHeight="1">
      <c r="A58" s="16">
        <v>78</v>
      </c>
      <c r="B58" s="11">
        <v>10</v>
      </c>
      <c r="C58" s="12">
        <f t="shared" si="2"/>
        <v>21.867469879518072</v>
      </c>
      <c r="D58" s="61"/>
      <c r="E58" s="9" t="s">
        <v>131</v>
      </c>
      <c r="F58" s="7" t="s">
        <v>132</v>
      </c>
      <c r="G58" s="62">
        <v>83</v>
      </c>
      <c r="H58" s="14">
        <v>55</v>
      </c>
      <c r="I58" s="21" t="s">
        <v>52</v>
      </c>
      <c r="J58" s="15">
        <v>33</v>
      </c>
      <c r="K58" s="13">
        <f t="shared" si="3"/>
        <v>1815</v>
      </c>
    </row>
    <row r="59" spans="1:11" ht="40.5" customHeight="1">
      <c r="A59" s="18">
        <v>79</v>
      </c>
      <c r="B59" s="11">
        <v>11</v>
      </c>
      <c r="C59" s="12">
        <f t="shared" si="2"/>
        <v>16.090425531914892</v>
      </c>
      <c r="D59" s="65"/>
      <c r="E59" s="9" t="s">
        <v>171</v>
      </c>
      <c r="F59" s="7" t="s">
        <v>172</v>
      </c>
      <c r="G59" s="13">
        <v>75.2</v>
      </c>
      <c r="H59" s="14">
        <v>55</v>
      </c>
      <c r="I59" s="21" t="s">
        <v>155</v>
      </c>
      <c r="J59" s="15">
        <v>22</v>
      </c>
      <c r="K59" s="13">
        <f t="shared" si="3"/>
        <v>1210</v>
      </c>
    </row>
    <row r="60" spans="1:11" ht="40.5" customHeight="1">
      <c r="A60" s="16">
        <v>80</v>
      </c>
      <c r="B60" s="11">
        <v>12</v>
      </c>
      <c r="C60" s="12">
        <f t="shared" si="2"/>
        <v>15.172413793103448</v>
      </c>
      <c r="D60" s="61"/>
      <c r="E60" s="84" t="s">
        <v>158</v>
      </c>
      <c r="F60" s="63" t="s">
        <v>159</v>
      </c>
      <c r="G60" s="13">
        <v>72.5</v>
      </c>
      <c r="H60" s="14">
        <v>55</v>
      </c>
      <c r="I60" s="21" t="s">
        <v>155</v>
      </c>
      <c r="J60" s="15">
        <v>20</v>
      </c>
      <c r="K60" s="13">
        <f t="shared" si="3"/>
        <v>1100</v>
      </c>
    </row>
    <row r="61" spans="1:11" ht="40.5" customHeight="1">
      <c r="A61" s="18">
        <v>81</v>
      </c>
      <c r="B61" s="11">
        <v>13</v>
      </c>
      <c r="C61" s="12">
        <f t="shared" si="2"/>
        <v>12.790697674418604</v>
      </c>
      <c r="D61" s="67"/>
      <c r="E61" s="9" t="s">
        <v>143</v>
      </c>
      <c r="F61" s="7" t="s">
        <v>144</v>
      </c>
      <c r="G61" s="13">
        <v>86</v>
      </c>
      <c r="H61" s="14">
        <v>55</v>
      </c>
      <c r="I61" s="20" t="s">
        <v>106</v>
      </c>
      <c r="J61" s="15">
        <v>20</v>
      </c>
      <c r="K61" s="13">
        <f t="shared" si="3"/>
        <v>1100</v>
      </c>
    </row>
    <row r="62" spans="1:11" ht="40.5" customHeight="1">
      <c r="A62" s="16">
        <v>82</v>
      </c>
      <c r="B62" s="11">
        <v>14</v>
      </c>
      <c r="C62" s="12">
        <f t="shared" si="2"/>
        <v>7.783018867924529</v>
      </c>
      <c r="D62" s="78"/>
      <c r="E62" s="9" t="s">
        <v>86</v>
      </c>
      <c r="F62" s="7" t="s">
        <v>169</v>
      </c>
      <c r="G62" s="13">
        <v>84.8</v>
      </c>
      <c r="H62" s="14">
        <v>55</v>
      </c>
      <c r="I62" s="21" t="s">
        <v>168</v>
      </c>
      <c r="J62" s="15">
        <v>12</v>
      </c>
      <c r="K62" s="13">
        <f t="shared" si="3"/>
        <v>660</v>
      </c>
    </row>
    <row r="63" spans="1:11" ht="40.5" customHeight="1">
      <c r="A63" s="18">
        <v>83</v>
      </c>
      <c r="B63" s="11">
        <v>15</v>
      </c>
      <c r="C63" s="12">
        <f t="shared" si="2"/>
        <v>3.4375</v>
      </c>
      <c r="D63" s="8"/>
      <c r="E63" s="9" t="s">
        <v>153</v>
      </c>
      <c r="F63" s="7" t="s">
        <v>154</v>
      </c>
      <c r="G63" s="13">
        <v>80</v>
      </c>
      <c r="H63" s="14">
        <v>55</v>
      </c>
      <c r="I63" s="20" t="s">
        <v>155</v>
      </c>
      <c r="J63" s="15">
        <v>5</v>
      </c>
      <c r="K63" s="13">
        <f t="shared" si="3"/>
        <v>275</v>
      </c>
    </row>
    <row r="64" spans="1:11" ht="40.5" customHeight="1">
      <c r="A64" s="111" t="s">
        <v>10</v>
      </c>
      <c r="B64" s="111"/>
      <c r="C64" s="111"/>
      <c r="D64" s="111"/>
      <c r="E64" s="111"/>
      <c r="F64" s="111"/>
      <c r="G64" s="112" t="s">
        <v>121</v>
      </c>
      <c r="H64" s="112"/>
      <c r="I64" s="112"/>
      <c r="J64" s="112"/>
      <c r="K64" s="112"/>
    </row>
    <row r="65" spans="1:11" ht="40.5" customHeight="1">
      <c r="A65" s="18" t="s">
        <v>3</v>
      </c>
      <c r="B65" s="18" t="s">
        <v>11</v>
      </c>
      <c r="C65" s="19" t="s">
        <v>12</v>
      </c>
      <c r="D65" s="18" t="s">
        <v>5</v>
      </c>
      <c r="E65" s="18" t="s">
        <v>0</v>
      </c>
      <c r="F65" s="18" t="s">
        <v>13</v>
      </c>
      <c r="G65" s="18" t="s">
        <v>4</v>
      </c>
      <c r="H65" s="18" t="s">
        <v>7</v>
      </c>
      <c r="I65" s="18" t="s">
        <v>6</v>
      </c>
      <c r="J65" s="18" t="s">
        <v>14</v>
      </c>
      <c r="K65" s="18" t="s">
        <v>1</v>
      </c>
    </row>
    <row r="66" spans="1:11" ht="40.5" customHeight="1">
      <c r="A66" s="16">
        <v>84</v>
      </c>
      <c r="B66" s="77">
        <v>1</v>
      </c>
      <c r="C66" s="12">
        <f>SUM(K66/G66)</f>
        <v>49.522510231923604</v>
      </c>
      <c r="D66" s="67" t="s">
        <v>70</v>
      </c>
      <c r="E66" s="22" t="s">
        <v>71</v>
      </c>
      <c r="F66" s="63" t="s">
        <v>100</v>
      </c>
      <c r="G66" s="68">
        <v>73.3</v>
      </c>
      <c r="H66" s="66">
        <v>55</v>
      </c>
      <c r="I66" s="20" t="s">
        <v>66</v>
      </c>
      <c r="J66" s="15">
        <v>66</v>
      </c>
      <c r="K66" s="13">
        <f>SUM(J66*H66)</f>
        <v>3630</v>
      </c>
    </row>
    <row r="67" spans="1:11" ht="40.5" customHeight="1">
      <c r="A67" s="111" t="s">
        <v>19</v>
      </c>
      <c r="B67" s="111"/>
      <c r="C67" s="111"/>
      <c r="D67" s="111"/>
      <c r="E67" s="111"/>
      <c r="F67" s="111"/>
      <c r="G67" s="112" t="s">
        <v>122</v>
      </c>
      <c r="H67" s="112"/>
      <c r="I67" s="112"/>
      <c r="J67" s="112"/>
      <c r="K67" s="112"/>
    </row>
    <row r="68" spans="1:11" ht="40.5" customHeight="1">
      <c r="A68" s="18" t="s">
        <v>3</v>
      </c>
      <c r="B68" s="18" t="s">
        <v>11</v>
      </c>
      <c r="C68" s="19" t="s">
        <v>12</v>
      </c>
      <c r="D68" s="18" t="s">
        <v>5</v>
      </c>
      <c r="E68" s="18" t="s">
        <v>0</v>
      </c>
      <c r="F68" s="18" t="s">
        <v>13</v>
      </c>
      <c r="G68" s="18" t="s">
        <v>4</v>
      </c>
      <c r="H68" s="18" t="s">
        <v>7</v>
      </c>
      <c r="I68" s="18" t="s">
        <v>6</v>
      </c>
      <c r="J68" s="18" t="s">
        <v>14</v>
      </c>
      <c r="K68" s="18" t="s">
        <v>1</v>
      </c>
    </row>
    <row r="69" spans="1:11" ht="40.5" customHeight="1">
      <c r="A69" s="18">
        <v>85</v>
      </c>
      <c r="B69" s="77">
        <v>1</v>
      </c>
      <c r="C69" s="12">
        <f>SUM(K69/G69)</f>
        <v>41.338582677165356</v>
      </c>
      <c r="D69" s="8" t="s">
        <v>15</v>
      </c>
      <c r="E69" s="9" t="s">
        <v>59</v>
      </c>
      <c r="F69" s="7" t="s">
        <v>60</v>
      </c>
      <c r="G69" s="13">
        <v>76.2</v>
      </c>
      <c r="H69" s="14">
        <v>75</v>
      </c>
      <c r="I69" s="20" t="s">
        <v>53</v>
      </c>
      <c r="J69" s="15">
        <v>42</v>
      </c>
      <c r="K69" s="13">
        <f>SUM(J69*H69)</f>
        <v>3150</v>
      </c>
    </row>
    <row r="70" spans="1:11" ht="40.5" customHeight="1">
      <c r="A70" s="16">
        <v>86</v>
      </c>
      <c r="B70" s="77">
        <v>2</v>
      </c>
      <c r="C70" s="12">
        <f>SUM(K70/G70)</f>
        <v>33.013544018058695</v>
      </c>
      <c r="D70" s="8" t="s">
        <v>34</v>
      </c>
      <c r="E70" s="9" t="s">
        <v>61</v>
      </c>
      <c r="F70" s="7" t="s">
        <v>62</v>
      </c>
      <c r="G70" s="13">
        <v>88.6</v>
      </c>
      <c r="H70" s="14">
        <v>75</v>
      </c>
      <c r="I70" s="20" t="s">
        <v>53</v>
      </c>
      <c r="J70" s="15">
        <v>39</v>
      </c>
      <c r="K70" s="13">
        <f>SUM(J70*H70)</f>
        <v>2925</v>
      </c>
    </row>
    <row r="71" spans="1:11" ht="40.5" customHeight="1">
      <c r="A71" s="18">
        <v>87</v>
      </c>
      <c r="B71" s="77">
        <v>3</v>
      </c>
      <c r="C71" s="12">
        <f>SUM(K71/G71)</f>
        <v>14.0625</v>
      </c>
      <c r="D71" s="8" t="s">
        <v>47</v>
      </c>
      <c r="E71" s="84" t="s">
        <v>48</v>
      </c>
      <c r="F71" s="63" t="s">
        <v>139</v>
      </c>
      <c r="G71" s="62">
        <v>80</v>
      </c>
      <c r="H71" s="14">
        <v>75</v>
      </c>
      <c r="I71" s="21" t="s">
        <v>49</v>
      </c>
      <c r="J71" s="15">
        <v>15</v>
      </c>
      <c r="K71" s="13">
        <f>SUM(J71*H71)</f>
        <v>1125</v>
      </c>
    </row>
    <row r="72" spans="1:11" ht="40.5" customHeight="1">
      <c r="A72" s="111" t="s">
        <v>10</v>
      </c>
      <c r="B72" s="111"/>
      <c r="C72" s="111"/>
      <c r="D72" s="111"/>
      <c r="E72" s="111"/>
      <c r="F72" s="111"/>
      <c r="G72" s="112" t="s">
        <v>129</v>
      </c>
      <c r="H72" s="112"/>
      <c r="I72" s="112"/>
      <c r="J72" s="112"/>
      <c r="K72" s="112"/>
    </row>
    <row r="73" spans="1:11" ht="40.5" customHeight="1">
      <c r="A73" s="18" t="s">
        <v>3</v>
      </c>
      <c r="B73" s="18" t="s">
        <v>11</v>
      </c>
      <c r="C73" s="19" t="s">
        <v>12</v>
      </c>
      <c r="D73" s="18" t="s">
        <v>5</v>
      </c>
      <c r="E73" s="18" t="s">
        <v>0</v>
      </c>
      <c r="F73" s="18" t="s">
        <v>13</v>
      </c>
      <c r="G73" s="18" t="s">
        <v>4</v>
      </c>
      <c r="H73" s="18" t="s">
        <v>7</v>
      </c>
      <c r="I73" s="18" t="s">
        <v>6</v>
      </c>
      <c r="J73" s="18" t="s">
        <v>14</v>
      </c>
      <c r="K73" s="18" t="s">
        <v>1</v>
      </c>
    </row>
    <row r="74" spans="1:11" ht="40.5" customHeight="1">
      <c r="A74" s="111" t="s">
        <v>10</v>
      </c>
      <c r="B74" s="111"/>
      <c r="C74" s="111"/>
      <c r="D74" s="111"/>
      <c r="E74" s="111"/>
      <c r="F74" s="111"/>
      <c r="G74" s="112" t="s">
        <v>123</v>
      </c>
      <c r="H74" s="112"/>
      <c r="I74" s="112"/>
      <c r="J74" s="112"/>
      <c r="K74" s="112"/>
    </row>
    <row r="75" spans="1:11" ht="40.5" customHeight="1">
      <c r="A75" s="18" t="s">
        <v>3</v>
      </c>
      <c r="B75" s="18" t="s">
        <v>11</v>
      </c>
      <c r="C75" s="19" t="s">
        <v>12</v>
      </c>
      <c r="D75" s="18" t="s">
        <v>5</v>
      </c>
      <c r="E75" s="18" t="s">
        <v>0</v>
      </c>
      <c r="F75" s="18" t="s">
        <v>13</v>
      </c>
      <c r="G75" s="18" t="s">
        <v>4</v>
      </c>
      <c r="H75" s="18" t="s">
        <v>7</v>
      </c>
      <c r="I75" s="18" t="s">
        <v>6</v>
      </c>
      <c r="J75" s="18" t="s">
        <v>14</v>
      </c>
      <c r="K75" s="18" t="s">
        <v>1</v>
      </c>
    </row>
    <row r="76" spans="1:11" ht="40.5" customHeight="1">
      <c r="A76" s="18">
        <v>88</v>
      </c>
      <c r="B76" s="16" t="s">
        <v>97</v>
      </c>
      <c r="C76" s="12">
        <f>SUM(K76/G76)</f>
        <v>41.338582677165356</v>
      </c>
      <c r="D76" s="8" t="s">
        <v>15</v>
      </c>
      <c r="E76" s="9" t="s">
        <v>59</v>
      </c>
      <c r="F76" s="7" t="s">
        <v>60</v>
      </c>
      <c r="G76" s="13">
        <v>76.2</v>
      </c>
      <c r="H76" s="14">
        <v>75</v>
      </c>
      <c r="I76" s="20" t="s">
        <v>53</v>
      </c>
      <c r="J76" s="15">
        <v>42</v>
      </c>
      <c r="K76" s="13">
        <f>SUM(J76*H76)</f>
        <v>3150</v>
      </c>
    </row>
    <row r="77" spans="1:11" ht="40.5" customHeight="1">
      <c r="A77" s="16">
        <v>89</v>
      </c>
      <c r="B77" s="77">
        <v>1</v>
      </c>
      <c r="C77" s="12">
        <f>SUM(K77/G77)</f>
        <v>38.392857142857146</v>
      </c>
      <c r="D77" s="65" t="s">
        <v>96</v>
      </c>
      <c r="E77" s="84" t="s">
        <v>88</v>
      </c>
      <c r="F77" s="63" t="s">
        <v>89</v>
      </c>
      <c r="G77" s="13">
        <v>84</v>
      </c>
      <c r="H77" s="14">
        <v>75</v>
      </c>
      <c r="I77" s="20" t="s">
        <v>90</v>
      </c>
      <c r="J77" s="15">
        <v>43</v>
      </c>
      <c r="K77" s="13">
        <f>SUM(J77*H77)</f>
        <v>3225</v>
      </c>
    </row>
    <row r="78" spans="1:11" ht="40.5" customHeight="1">
      <c r="A78" s="18">
        <v>90</v>
      </c>
      <c r="B78" s="16" t="s">
        <v>97</v>
      </c>
      <c r="C78" s="12">
        <f>SUM(K78/G78)</f>
        <v>33.013544018058695</v>
      </c>
      <c r="D78" s="8" t="s">
        <v>34</v>
      </c>
      <c r="E78" s="9" t="s">
        <v>61</v>
      </c>
      <c r="F78" s="7" t="s">
        <v>62</v>
      </c>
      <c r="G78" s="13">
        <v>88.6</v>
      </c>
      <c r="H78" s="14">
        <v>75</v>
      </c>
      <c r="I78" s="20" t="s">
        <v>53</v>
      </c>
      <c r="J78" s="15">
        <v>39</v>
      </c>
      <c r="K78" s="13">
        <f>SUM(J78*H78)</f>
        <v>2925</v>
      </c>
    </row>
    <row r="79" spans="1:11" ht="40.5" customHeight="1">
      <c r="A79" s="16">
        <v>91</v>
      </c>
      <c r="B79" s="77">
        <v>2</v>
      </c>
      <c r="C79" s="12">
        <f>SUM(K79/G79)</f>
        <v>26.56675749318801</v>
      </c>
      <c r="D79" s="65" t="s">
        <v>32</v>
      </c>
      <c r="E79" s="9" t="s">
        <v>83</v>
      </c>
      <c r="F79" s="7" t="s">
        <v>84</v>
      </c>
      <c r="G79" s="13">
        <v>73.4</v>
      </c>
      <c r="H79" s="14">
        <v>75</v>
      </c>
      <c r="I79" s="21" t="s">
        <v>85</v>
      </c>
      <c r="J79" s="15">
        <v>26</v>
      </c>
      <c r="K79" s="13">
        <f>SUM(J79*H79)</f>
        <v>1950</v>
      </c>
    </row>
    <row r="80" spans="1:11" ht="40.5" customHeight="1">
      <c r="A80" s="18">
        <v>92</v>
      </c>
      <c r="B80" s="77">
        <v>3</v>
      </c>
      <c r="C80" s="12">
        <f>SUM(K80/G80)</f>
        <v>14.0625</v>
      </c>
      <c r="D80" s="8" t="s">
        <v>47</v>
      </c>
      <c r="E80" s="84" t="s">
        <v>48</v>
      </c>
      <c r="F80" s="63" t="s">
        <v>139</v>
      </c>
      <c r="G80" s="62">
        <v>80</v>
      </c>
      <c r="H80" s="14">
        <v>75</v>
      </c>
      <c r="I80" s="21" t="s">
        <v>49</v>
      </c>
      <c r="J80" s="15">
        <v>15</v>
      </c>
      <c r="K80" s="13">
        <f>SUM(J80*H80)</f>
        <v>1125</v>
      </c>
    </row>
    <row r="81" spans="1:11" ht="40.5" customHeight="1">
      <c r="A81" s="111" t="s">
        <v>10</v>
      </c>
      <c r="B81" s="111"/>
      <c r="C81" s="111"/>
      <c r="D81" s="111"/>
      <c r="E81" s="111"/>
      <c r="F81" s="111"/>
      <c r="G81" s="112" t="s">
        <v>124</v>
      </c>
      <c r="H81" s="112"/>
      <c r="I81" s="112"/>
      <c r="J81" s="112"/>
      <c r="K81" s="112"/>
    </row>
    <row r="82" spans="1:11" ht="40.5" customHeight="1">
      <c r="A82" s="18" t="s">
        <v>3</v>
      </c>
      <c r="B82" s="18" t="s">
        <v>11</v>
      </c>
      <c r="C82" s="19" t="s">
        <v>12</v>
      </c>
      <c r="D82" s="18" t="s">
        <v>5</v>
      </c>
      <c r="E82" s="18" t="s">
        <v>0</v>
      </c>
      <c r="F82" s="18" t="s">
        <v>13</v>
      </c>
      <c r="G82" s="18" t="s">
        <v>4</v>
      </c>
      <c r="H82" s="18" t="s">
        <v>7</v>
      </c>
      <c r="I82" s="18" t="s">
        <v>6</v>
      </c>
      <c r="J82" s="18" t="s">
        <v>14</v>
      </c>
      <c r="K82" s="18" t="s">
        <v>1</v>
      </c>
    </row>
    <row r="83" spans="1:11" ht="40.5" customHeight="1">
      <c r="A83" s="18">
        <v>93</v>
      </c>
      <c r="B83" s="77">
        <v>1</v>
      </c>
      <c r="C83" s="12">
        <f>SUM(K83/G83)</f>
        <v>41.338582677165356</v>
      </c>
      <c r="D83" s="8" t="s">
        <v>15</v>
      </c>
      <c r="E83" s="9" t="s">
        <v>59</v>
      </c>
      <c r="F83" s="7" t="s">
        <v>60</v>
      </c>
      <c r="G83" s="13">
        <v>76.2</v>
      </c>
      <c r="H83" s="14">
        <v>75</v>
      </c>
      <c r="I83" s="20" t="s">
        <v>53</v>
      </c>
      <c r="J83" s="15">
        <v>42</v>
      </c>
      <c r="K83" s="13">
        <f>SUM(J83*H83)</f>
        <v>3150</v>
      </c>
    </row>
    <row r="84" spans="1:11" ht="40.5" customHeight="1">
      <c r="A84" s="16">
        <v>94</v>
      </c>
      <c r="B84" s="77">
        <v>2</v>
      </c>
      <c r="C84" s="12">
        <f>SUM(K84/G84)</f>
        <v>38.392857142857146</v>
      </c>
      <c r="D84" s="65" t="s">
        <v>96</v>
      </c>
      <c r="E84" s="84" t="s">
        <v>88</v>
      </c>
      <c r="F84" s="63" t="s">
        <v>89</v>
      </c>
      <c r="G84" s="13">
        <v>84</v>
      </c>
      <c r="H84" s="14">
        <v>75</v>
      </c>
      <c r="I84" s="20" t="s">
        <v>90</v>
      </c>
      <c r="J84" s="15">
        <v>43</v>
      </c>
      <c r="K84" s="13">
        <f>SUM(J84*H84)</f>
        <v>3225</v>
      </c>
    </row>
    <row r="85" spans="1:11" ht="40.5" customHeight="1">
      <c r="A85" s="18">
        <v>95</v>
      </c>
      <c r="B85" s="77">
        <v>3</v>
      </c>
      <c r="C85" s="12">
        <f>SUM(K85/G85)</f>
        <v>33.013544018058695</v>
      </c>
      <c r="D85" s="8" t="s">
        <v>34</v>
      </c>
      <c r="E85" s="9" t="s">
        <v>61</v>
      </c>
      <c r="F85" s="7" t="s">
        <v>62</v>
      </c>
      <c r="G85" s="13">
        <v>88.6</v>
      </c>
      <c r="H85" s="14">
        <v>75</v>
      </c>
      <c r="I85" s="20" t="s">
        <v>53</v>
      </c>
      <c r="J85" s="15">
        <v>39</v>
      </c>
      <c r="K85" s="13">
        <f>SUM(J85*H85)</f>
        <v>2925</v>
      </c>
    </row>
    <row r="86" spans="1:11" ht="40.5" customHeight="1">
      <c r="A86" s="16">
        <v>96</v>
      </c>
      <c r="B86" s="11">
        <v>4</v>
      </c>
      <c r="C86" s="12">
        <f>SUM(K86/G86)</f>
        <v>26.56675749318801</v>
      </c>
      <c r="D86" s="65" t="s">
        <v>32</v>
      </c>
      <c r="E86" s="9" t="s">
        <v>83</v>
      </c>
      <c r="F86" s="7" t="s">
        <v>84</v>
      </c>
      <c r="G86" s="13">
        <v>73.4</v>
      </c>
      <c r="H86" s="14">
        <v>75</v>
      </c>
      <c r="I86" s="21" t="s">
        <v>85</v>
      </c>
      <c r="J86" s="15">
        <v>26</v>
      </c>
      <c r="K86" s="13">
        <f>SUM(J86*H86)</f>
        <v>1950</v>
      </c>
    </row>
    <row r="87" spans="1:11" ht="40.5" customHeight="1">
      <c r="A87" s="18">
        <v>97</v>
      </c>
      <c r="B87" s="11">
        <v>5</v>
      </c>
      <c r="C87" s="12">
        <f>SUM(K87/G87)</f>
        <v>14.0625</v>
      </c>
      <c r="D87" s="69" t="s">
        <v>47</v>
      </c>
      <c r="E87" s="84" t="s">
        <v>48</v>
      </c>
      <c r="F87" s="63" t="s">
        <v>139</v>
      </c>
      <c r="G87" s="62">
        <v>80</v>
      </c>
      <c r="H87" s="14">
        <v>75</v>
      </c>
      <c r="I87" s="21" t="s">
        <v>49</v>
      </c>
      <c r="J87" s="15">
        <v>15</v>
      </c>
      <c r="K87" s="13">
        <f>SUM(J87*H87)</f>
        <v>1125</v>
      </c>
    </row>
    <row r="88" spans="1:11" ht="40.5" customHeight="1">
      <c r="A88" s="111" t="s">
        <v>19</v>
      </c>
      <c r="B88" s="111"/>
      <c r="C88" s="111"/>
      <c r="D88" s="111"/>
      <c r="E88" s="111"/>
      <c r="F88" s="111"/>
      <c r="G88" s="112" t="s">
        <v>125</v>
      </c>
      <c r="H88" s="112"/>
      <c r="I88" s="112"/>
      <c r="J88" s="112"/>
      <c r="K88" s="112"/>
    </row>
    <row r="89" spans="1:11" ht="40.5" customHeight="1">
      <c r="A89" s="18" t="s">
        <v>3</v>
      </c>
      <c r="B89" s="18" t="s">
        <v>11</v>
      </c>
      <c r="C89" s="19" t="s">
        <v>12</v>
      </c>
      <c r="D89" s="18" t="s">
        <v>5</v>
      </c>
      <c r="E89" s="18" t="s">
        <v>0</v>
      </c>
      <c r="F89" s="18" t="s">
        <v>13</v>
      </c>
      <c r="G89" s="18" t="s">
        <v>4</v>
      </c>
      <c r="H89" s="18" t="s">
        <v>7</v>
      </c>
      <c r="I89" s="18" t="s">
        <v>6</v>
      </c>
      <c r="J89" s="18" t="s">
        <v>14</v>
      </c>
      <c r="K89" s="18" t="s">
        <v>1</v>
      </c>
    </row>
    <row r="90" spans="1:11" ht="40.5" customHeight="1">
      <c r="A90" s="18">
        <v>98</v>
      </c>
      <c r="B90" s="16" t="s">
        <v>97</v>
      </c>
      <c r="C90" s="12">
        <f aca="true" t="shared" si="4" ref="C90:C98">SUM(K90/G90)</f>
        <v>41.338582677165356</v>
      </c>
      <c r="D90" s="8" t="s">
        <v>15</v>
      </c>
      <c r="E90" s="9" t="s">
        <v>59</v>
      </c>
      <c r="F90" s="7" t="s">
        <v>60</v>
      </c>
      <c r="G90" s="13">
        <v>76.2</v>
      </c>
      <c r="H90" s="14">
        <v>75</v>
      </c>
      <c r="I90" s="20" t="s">
        <v>53</v>
      </c>
      <c r="J90" s="15">
        <v>42</v>
      </c>
      <c r="K90" s="13">
        <f aca="true" t="shared" si="5" ref="K90:K98">SUM(J90*H90)</f>
        <v>3150</v>
      </c>
    </row>
    <row r="91" spans="1:11" ht="40.5" customHeight="1">
      <c r="A91" s="16">
        <v>99</v>
      </c>
      <c r="B91" s="77">
        <v>1</v>
      </c>
      <c r="C91" s="12">
        <f t="shared" si="4"/>
        <v>39.603960396039604</v>
      </c>
      <c r="D91" s="8" t="s">
        <v>63</v>
      </c>
      <c r="E91" s="9" t="s">
        <v>64</v>
      </c>
      <c r="F91" s="63" t="s">
        <v>65</v>
      </c>
      <c r="G91" s="13">
        <v>90.9</v>
      </c>
      <c r="H91" s="14">
        <v>75</v>
      </c>
      <c r="I91" s="20" t="s">
        <v>66</v>
      </c>
      <c r="J91" s="15">
        <v>48</v>
      </c>
      <c r="K91" s="13">
        <f t="shared" si="5"/>
        <v>3600</v>
      </c>
    </row>
    <row r="92" spans="1:11" ht="40.5" customHeight="1">
      <c r="A92" s="16">
        <v>100</v>
      </c>
      <c r="B92" s="16" t="s">
        <v>97</v>
      </c>
      <c r="C92" s="12">
        <f t="shared" si="4"/>
        <v>38.392857142857146</v>
      </c>
      <c r="D92" s="65" t="s">
        <v>96</v>
      </c>
      <c r="E92" s="84" t="s">
        <v>88</v>
      </c>
      <c r="F92" s="63" t="s">
        <v>89</v>
      </c>
      <c r="G92" s="13">
        <v>84</v>
      </c>
      <c r="H92" s="14">
        <v>75</v>
      </c>
      <c r="I92" s="20" t="s">
        <v>90</v>
      </c>
      <c r="J92" s="15">
        <v>43</v>
      </c>
      <c r="K92" s="13">
        <f t="shared" si="5"/>
        <v>3225</v>
      </c>
    </row>
    <row r="93" spans="1:11" ht="40.5" customHeight="1">
      <c r="A93" s="16">
        <v>101</v>
      </c>
      <c r="B93" s="16" t="s">
        <v>97</v>
      </c>
      <c r="C93" s="12">
        <f t="shared" si="4"/>
        <v>33.013544018058695</v>
      </c>
      <c r="D93" s="8" t="s">
        <v>34</v>
      </c>
      <c r="E93" s="9" t="s">
        <v>61</v>
      </c>
      <c r="F93" s="7" t="s">
        <v>62</v>
      </c>
      <c r="G93" s="13">
        <v>88.6</v>
      </c>
      <c r="H93" s="14">
        <v>75</v>
      </c>
      <c r="I93" s="20" t="s">
        <v>53</v>
      </c>
      <c r="J93" s="15">
        <v>39</v>
      </c>
      <c r="K93" s="13">
        <f t="shared" si="5"/>
        <v>2925</v>
      </c>
    </row>
    <row r="94" spans="1:11" ht="40.5" customHeight="1">
      <c r="A94" s="16">
        <v>102</v>
      </c>
      <c r="B94" s="16" t="s">
        <v>97</v>
      </c>
      <c r="C94" s="12">
        <f t="shared" si="4"/>
        <v>26.56675749318801</v>
      </c>
      <c r="D94" s="65" t="s">
        <v>32</v>
      </c>
      <c r="E94" s="9" t="s">
        <v>83</v>
      </c>
      <c r="F94" s="7" t="s">
        <v>84</v>
      </c>
      <c r="G94" s="13">
        <v>73.4</v>
      </c>
      <c r="H94" s="14">
        <v>75</v>
      </c>
      <c r="I94" s="21" t="s">
        <v>85</v>
      </c>
      <c r="J94" s="15">
        <v>26</v>
      </c>
      <c r="K94" s="13">
        <f t="shared" si="5"/>
        <v>1950</v>
      </c>
    </row>
    <row r="95" spans="1:11" ht="40.5" customHeight="1">
      <c r="A95" s="16">
        <v>103</v>
      </c>
      <c r="B95" s="77">
        <v>2</v>
      </c>
      <c r="C95" s="12">
        <f t="shared" si="4"/>
        <v>22.967265047518477</v>
      </c>
      <c r="D95" s="78"/>
      <c r="E95" s="9" t="s">
        <v>101</v>
      </c>
      <c r="F95" s="7" t="s">
        <v>102</v>
      </c>
      <c r="G95" s="13">
        <v>94.7</v>
      </c>
      <c r="H95" s="14">
        <v>75</v>
      </c>
      <c r="I95" s="21" t="s">
        <v>165</v>
      </c>
      <c r="J95" s="15">
        <v>29</v>
      </c>
      <c r="K95" s="13">
        <f t="shared" si="5"/>
        <v>2175</v>
      </c>
    </row>
    <row r="96" spans="1:11" ht="40.5" customHeight="1">
      <c r="A96" s="16">
        <v>104</v>
      </c>
      <c r="B96" s="16" t="s">
        <v>97</v>
      </c>
      <c r="C96" s="12">
        <f t="shared" si="4"/>
        <v>20.463847203274216</v>
      </c>
      <c r="D96" s="67" t="s">
        <v>70</v>
      </c>
      <c r="E96" s="22" t="s">
        <v>71</v>
      </c>
      <c r="F96" s="63" t="s">
        <v>103</v>
      </c>
      <c r="G96" s="68">
        <v>73.3</v>
      </c>
      <c r="H96" s="66">
        <v>75</v>
      </c>
      <c r="I96" s="20" t="s">
        <v>66</v>
      </c>
      <c r="J96" s="15">
        <v>20</v>
      </c>
      <c r="K96" s="13">
        <f t="shared" si="5"/>
        <v>1500</v>
      </c>
    </row>
    <row r="97" spans="1:11" ht="40.5" customHeight="1">
      <c r="A97" s="16">
        <v>105</v>
      </c>
      <c r="B97" s="77">
        <v>3</v>
      </c>
      <c r="C97" s="12">
        <f t="shared" si="4"/>
        <v>16.574585635359117</v>
      </c>
      <c r="D97" s="61"/>
      <c r="E97" s="84" t="s">
        <v>136</v>
      </c>
      <c r="F97" s="63" t="s">
        <v>137</v>
      </c>
      <c r="G97" s="62">
        <v>90.5</v>
      </c>
      <c r="H97" s="14">
        <v>75</v>
      </c>
      <c r="I97" s="21" t="s">
        <v>82</v>
      </c>
      <c r="J97" s="15">
        <v>20</v>
      </c>
      <c r="K97" s="13">
        <f t="shared" si="5"/>
        <v>1500</v>
      </c>
    </row>
    <row r="98" spans="1:11" ht="40.5" customHeight="1">
      <c r="A98" s="16">
        <v>106</v>
      </c>
      <c r="B98" s="16" t="s">
        <v>97</v>
      </c>
      <c r="C98" s="12">
        <f t="shared" si="4"/>
        <v>14.0625</v>
      </c>
      <c r="D98" s="69" t="s">
        <v>47</v>
      </c>
      <c r="E98" s="84" t="s">
        <v>48</v>
      </c>
      <c r="F98" s="63" t="s">
        <v>139</v>
      </c>
      <c r="G98" s="62">
        <v>80</v>
      </c>
      <c r="H98" s="14">
        <v>75</v>
      </c>
      <c r="I98" s="21" t="s">
        <v>49</v>
      </c>
      <c r="J98" s="15">
        <v>15</v>
      </c>
      <c r="K98" s="13">
        <f t="shared" si="5"/>
        <v>1125</v>
      </c>
    </row>
    <row r="99" spans="1:11" s="17" customFormat="1" ht="20.25" customHeight="1">
      <c r="A99" s="111" t="s">
        <v>10</v>
      </c>
      <c r="B99" s="111"/>
      <c r="C99" s="111"/>
      <c r="D99" s="111"/>
      <c r="E99" s="111"/>
      <c r="F99" s="111"/>
      <c r="G99" s="112" t="s">
        <v>126</v>
      </c>
      <c r="H99" s="112"/>
      <c r="I99" s="112"/>
      <c r="J99" s="112"/>
      <c r="K99" s="112"/>
    </row>
    <row r="100" spans="1:11" ht="40.5" customHeight="1">
      <c r="A100" s="18" t="s">
        <v>3</v>
      </c>
      <c r="B100" s="18" t="s">
        <v>11</v>
      </c>
      <c r="C100" s="19" t="s">
        <v>12</v>
      </c>
      <c r="D100" s="18" t="s">
        <v>5</v>
      </c>
      <c r="E100" s="18" t="s">
        <v>0</v>
      </c>
      <c r="F100" s="18" t="s">
        <v>13</v>
      </c>
      <c r="G100" s="18" t="s">
        <v>4</v>
      </c>
      <c r="H100" s="18" t="s">
        <v>7</v>
      </c>
      <c r="I100" s="18" t="s">
        <v>6</v>
      </c>
      <c r="J100" s="18" t="s">
        <v>14</v>
      </c>
      <c r="K100" s="18" t="s">
        <v>1</v>
      </c>
    </row>
    <row r="101" spans="1:11" ht="40.5" customHeight="1">
      <c r="A101" s="16">
        <v>107</v>
      </c>
      <c r="B101" s="77">
        <v>1</v>
      </c>
      <c r="C101" s="12">
        <f>SUM(K101/G101)</f>
        <v>20.463847203274216</v>
      </c>
      <c r="D101" s="67" t="s">
        <v>70</v>
      </c>
      <c r="E101" s="22" t="s">
        <v>71</v>
      </c>
      <c r="F101" s="63" t="s">
        <v>103</v>
      </c>
      <c r="G101" s="68">
        <v>73.3</v>
      </c>
      <c r="H101" s="66">
        <v>75</v>
      </c>
      <c r="I101" s="20" t="s">
        <v>66</v>
      </c>
      <c r="J101" s="15">
        <v>20</v>
      </c>
      <c r="K101" s="13">
        <f>SUM(J101*H101)</f>
        <v>1500</v>
      </c>
    </row>
    <row r="102" spans="1:11" s="17" customFormat="1" ht="20.25" customHeight="1">
      <c r="A102" s="111" t="s">
        <v>19</v>
      </c>
      <c r="B102" s="111"/>
      <c r="C102" s="111"/>
      <c r="D102" s="111"/>
      <c r="E102" s="111"/>
      <c r="F102" s="111"/>
      <c r="G102" s="112" t="s">
        <v>127</v>
      </c>
      <c r="H102" s="112"/>
      <c r="I102" s="112"/>
      <c r="J102" s="112"/>
      <c r="K102" s="112"/>
    </row>
    <row r="103" spans="1:11" s="10" customFormat="1" ht="37.5" customHeight="1">
      <c r="A103" s="18" t="s">
        <v>3</v>
      </c>
      <c r="B103" s="18" t="s">
        <v>11</v>
      </c>
      <c r="C103" s="19" t="s">
        <v>12</v>
      </c>
      <c r="D103" s="18" t="s">
        <v>5</v>
      </c>
      <c r="E103" s="18" t="s">
        <v>0</v>
      </c>
      <c r="F103" s="18" t="s">
        <v>13</v>
      </c>
      <c r="G103" s="18" t="s">
        <v>4</v>
      </c>
      <c r="H103" s="18" t="s">
        <v>7</v>
      </c>
      <c r="I103" s="18" t="s">
        <v>6</v>
      </c>
      <c r="J103" s="18" t="s">
        <v>14</v>
      </c>
      <c r="K103" s="18" t="s">
        <v>1</v>
      </c>
    </row>
    <row r="104" spans="1:11" s="10" customFormat="1" ht="37.5" customHeight="1">
      <c r="A104" s="16">
        <v>108</v>
      </c>
      <c r="B104" s="77">
        <v>1</v>
      </c>
      <c r="C104" s="12">
        <f>SUM(K104/G104)</f>
        <v>19.801980198019802</v>
      </c>
      <c r="D104" s="8" t="s">
        <v>63</v>
      </c>
      <c r="E104" s="9" t="s">
        <v>64</v>
      </c>
      <c r="F104" s="63" t="s">
        <v>65</v>
      </c>
      <c r="G104" s="13">
        <v>90.9</v>
      </c>
      <c r="H104" s="14">
        <v>100</v>
      </c>
      <c r="I104" s="20" t="s">
        <v>66</v>
      </c>
      <c r="J104" s="15">
        <v>18</v>
      </c>
      <c r="K104" s="13">
        <f>SUM(J104*H104)</f>
        <v>1800</v>
      </c>
    </row>
    <row r="105" spans="1:11" ht="40.5" customHeight="1">
      <c r="A105" s="16">
        <v>109</v>
      </c>
      <c r="B105" s="77">
        <v>2</v>
      </c>
      <c r="C105" s="12">
        <f>SUM(K105/G105)</f>
        <v>16.798418972332016</v>
      </c>
      <c r="D105" s="8" t="s">
        <v>16</v>
      </c>
      <c r="E105" s="9" t="s">
        <v>50</v>
      </c>
      <c r="F105" s="7" t="s">
        <v>51</v>
      </c>
      <c r="G105" s="13">
        <v>101.2</v>
      </c>
      <c r="H105" s="14">
        <v>100</v>
      </c>
      <c r="I105" s="21" t="s">
        <v>49</v>
      </c>
      <c r="J105" s="15">
        <v>17</v>
      </c>
      <c r="K105" s="13">
        <f>SUM(J105*H105)</f>
        <v>1700</v>
      </c>
    </row>
  </sheetData>
  <sheetProtection/>
  <mergeCells count="37">
    <mergeCell ref="G6:K6"/>
    <mergeCell ref="A6:F6"/>
    <mergeCell ref="G16:K16"/>
    <mergeCell ref="G88:K88"/>
    <mergeCell ref="G41:K41"/>
    <mergeCell ref="A72:F72"/>
    <mergeCell ref="G72:K72"/>
    <mergeCell ref="A88:F88"/>
    <mergeCell ref="G32:K32"/>
    <mergeCell ref="A41:F41"/>
    <mergeCell ref="G102:K102"/>
    <mergeCell ref="G99:K99"/>
    <mergeCell ref="G67:K67"/>
    <mergeCell ref="A81:F81"/>
    <mergeCell ref="G74:K74"/>
    <mergeCell ref="A74:F74"/>
    <mergeCell ref="A102:F102"/>
    <mergeCell ref="A99:F99"/>
    <mergeCell ref="A16:F16"/>
    <mergeCell ref="A20:F20"/>
    <mergeCell ref="G20:K20"/>
    <mergeCell ref="A1:K1"/>
    <mergeCell ref="G11:K11"/>
    <mergeCell ref="A11:F11"/>
    <mergeCell ref="A2:K2"/>
    <mergeCell ref="A3:K3"/>
    <mergeCell ref="A4:K4"/>
    <mergeCell ref="A5:K5"/>
    <mergeCell ref="A64:F64"/>
    <mergeCell ref="G64:K64"/>
    <mergeCell ref="A67:F67"/>
    <mergeCell ref="G81:K81"/>
    <mergeCell ref="A26:F26"/>
    <mergeCell ref="G26:K26"/>
    <mergeCell ref="A29:F29"/>
    <mergeCell ref="G29:K29"/>
    <mergeCell ref="A32:F32"/>
  </mergeCells>
  <printOptions/>
  <pageMargins left="0" right="0" top="0" bottom="0" header="0" footer="0"/>
  <pageSetup fitToHeight="0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8515625" style="0" bestFit="1" customWidth="1"/>
    <col min="2" max="2" width="85.00390625" style="0" customWidth="1"/>
  </cols>
  <sheetData>
    <row r="1" spans="1:2" ht="58.5" customHeight="1">
      <c r="A1" s="113" t="s">
        <v>104</v>
      </c>
      <c r="B1" s="118"/>
    </row>
    <row r="2" spans="1:2" ht="31.5" customHeight="1">
      <c r="A2" s="119" t="s">
        <v>45</v>
      </c>
      <c r="B2" s="120"/>
    </row>
    <row r="3" spans="1:2" ht="30.75" customHeight="1">
      <c r="A3" s="121" t="s">
        <v>130</v>
      </c>
      <c r="B3" s="121"/>
    </row>
    <row r="4" spans="1:2" ht="15">
      <c r="A4" s="79" t="s">
        <v>8</v>
      </c>
      <c r="B4" s="80" t="s">
        <v>105</v>
      </c>
    </row>
    <row r="5" spans="1:2" ht="33.75" customHeight="1">
      <c r="A5" s="81">
        <v>1</v>
      </c>
      <c r="B5" s="22" t="s">
        <v>107</v>
      </c>
    </row>
    <row r="6" spans="1:2" ht="31.5" customHeight="1">
      <c r="A6" s="81">
        <v>2</v>
      </c>
      <c r="B6" s="22" t="s">
        <v>106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Страхов Юрий Владимирович</cp:lastModifiedBy>
  <cp:lastPrinted>2017-08-18T06:18:50Z</cp:lastPrinted>
  <dcterms:created xsi:type="dcterms:W3CDTF">2014-03-25T05:02:08Z</dcterms:created>
  <dcterms:modified xsi:type="dcterms:W3CDTF">2017-08-18T06:18:53Z</dcterms:modified>
  <cp:category/>
  <cp:version/>
  <cp:contentType/>
  <cp:contentStatus/>
</cp:coreProperties>
</file>