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tabRatio="500" activeTab="0"/>
  </bookViews>
  <sheets>
    <sheet name="18.11.2017" sheetId="1" r:id="rId1"/>
    <sheet name="Командный_зачет" sheetId="2" r:id="rId2"/>
  </sheets>
  <definedNames/>
  <calcPr fullCalcOnLoad="1"/>
</workbook>
</file>

<file path=xl/sharedStrings.xml><?xml version="1.0" encoding="utf-8"?>
<sst xmlns="http://schemas.openxmlformats.org/spreadsheetml/2006/main" count="734" uniqueCount="209">
  <si>
    <t xml:space="preserve">МЕЖРЕГИОНАЛЬНАЯ ОБЩЕСТВЕННАЯ  ОРГАНИЗАЦИЯ «ФЕДЕРАЦИЯ РУССКОГО ЖИМА» </t>
  </si>
  <si>
    <t>Турнир по русскому жиму на Кубок ФГУП "Госкорпорация по ОрВД»,</t>
  </si>
  <si>
    <t>Россия, Московская область, г.Наро-Фоминск, ул. Парк Воровского, д.14, КСК «НАРА»                                                                                 Дата:  18 ноября 2017 г.</t>
  </si>
  <si>
    <t>ЧЕРТОВА ДЮЖИНА</t>
  </si>
  <si>
    <t>Чёртова Дюжина</t>
  </si>
  <si>
    <t>1.  Женщины (открытый зачёт), вес/кат. до 50,00 кг (абсолютный зачёт по КА);</t>
  </si>
  <si>
    <t>№№</t>
  </si>
  <si>
    <t>Место личное</t>
  </si>
  <si>
    <t>Сумма коэфф.</t>
  </si>
  <si>
    <t>ФИО</t>
  </si>
  <si>
    <t>Дата, месяц, год рожд.</t>
  </si>
  <si>
    <t>Собств. вес (кг)</t>
  </si>
  <si>
    <t>№ МРОО ФРЖ</t>
  </si>
  <si>
    <t>Страна, регион, город</t>
  </si>
  <si>
    <t>1 подход</t>
  </si>
  <si>
    <t>2 подход</t>
  </si>
  <si>
    <t>3 подход</t>
  </si>
  <si>
    <t>Суммарный тоннаж (кг)</t>
  </si>
  <si>
    <t>Рекорды, разряды</t>
  </si>
  <si>
    <t>вес штанги</t>
  </si>
  <si>
    <t>кол-во повтор.</t>
  </si>
  <si>
    <t>Тоннаж, кг</t>
  </si>
  <si>
    <t>Камышникова Марина Вячеславовна</t>
  </si>
  <si>
    <t>МЦ АУВД, специалист ОКСП</t>
  </si>
  <si>
    <t>2.         Женщины (открытый зачёт), вес/кат. до 60,00 кг (абсолютный зачёт по КА);</t>
  </si>
  <si>
    <t>Анисимова Ольга Владимировна</t>
  </si>
  <si>
    <t>Аэронавигация Западной Сибири, Кемеровское отделение, Кузбасский ЦОВД, диспетчер СД</t>
  </si>
  <si>
    <t>Кузнецова Евгения Андреевна</t>
  </si>
  <si>
    <t>МЦ АУВД, диспетчер РЛУ и ПК РДЦ</t>
  </si>
  <si>
    <t>3.         Женщины (открытый зачёт), вес/кат. до 70,00 кг (абсолютный зачёт по КА);</t>
  </si>
  <si>
    <t>Бутырская Дарья Викторовна</t>
  </si>
  <si>
    <t>4.         Женщины (открытый зачёт), вес/кат. свыше 70,00 кг (абсолютный зачёт по КА);</t>
  </si>
  <si>
    <t>Колпакова Елена Сергеевна</t>
  </si>
  <si>
    <t>Аэронавигация Юга, Ростовский ЗЦ ЕС ОрВД, ведущий специалист ОДОД</t>
  </si>
  <si>
    <t>Панчишко Марина Александровна</t>
  </si>
  <si>
    <t>МЦ АУВД, диспетчер-оператор</t>
  </si>
  <si>
    <t>5.             Юниоры (до 23 лет включит.), вес/кат. до 80,00 кг (абсолютный зачёт по КА);</t>
  </si>
  <si>
    <t>Кудрявцев Михаил Андреевич</t>
  </si>
  <si>
    <t>Аэронавигация Северо-Запада, Санкт-Петер. ЦОВД, техник пор/н, р/л и связи</t>
  </si>
  <si>
    <t xml:space="preserve">Зинченко Максим Евгеньевич </t>
  </si>
  <si>
    <t>Аэронавигация Урала, Екатеринбургский ЦОВД, диспетчер СДП службы движения</t>
  </si>
  <si>
    <t>Севостьянов Александр Владимирович</t>
  </si>
  <si>
    <t>МЦ АУВД, Внуковский центр, техник</t>
  </si>
  <si>
    <t>6.         Юниоры (до 23 лет включит.), вес/кат. свыше 80,00 кг (абсолютный зачёт по КА);</t>
  </si>
  <si>
    <t>Касьяненко Сергей Александрович</t>
  </si>
  <si>
    <t>Крымаэронавигация, диспетчер СД</t>
  </si>
  <si>
    <t>Рубцов Леонид Витальевич</t>
  </si>
  <si>
    <t>Аэронавигация Севера Сибири, Новоуренгойский ЦОВД, водитель</t>
  </si>
  <si>
    <t>Гавриленко Владислав Александрович</t>
  </si>
  <si>
    <t>Аэронавигация Северо-Востока, Диспетчер, осуществляющий непосредственное УВДС</t>
  </si>
  <si>
    <t>7.             Мужчины (открытый зачёт), вес/кат. до 70,00 (абсолютный зачёт по КА);</t>
  </si>
  <si>
    <t>Серов Алексей Владимирович</t>
  </si>
  <si>
    <t>МЦ АУВД, ведущий специалист отдела организации закупок</t>
  </si>
  <si>
    <t>8.             Мужчины (открытый зачёт), вес/кат. до 80,00 (по сумм/тоннажу);</t>
  </si>
  <si>
    <t>Корчагин Роман Юрьевич</t>
  </si>
  <si>
    <t>Аэронавигация Дальнего Востока, Хабаровская (базовая) служба движения, ЭРТОС, инженер связи</t>
  </si>
  <si>
    <t>Скробанский Алексей Александрович</t>
  </si>
  <si>
    <t>Аэронавигация Северо-Запада, Архангельский ЦОВД, инженер по РН, РЛ и связи</t>
  </si>
  <si>
    <t>Можаев Евгений Валентинович</t>
  </si>
  <si>
    <t>Торопов Максим Андреевич</t>
  </si>
  <si>
    <t>Аэронавигация Северо-Запада, Калининградский ЦОВД, вед.инженер-электрик</t>
  </si>
  <si>
    <t>Савосин Антон Андреевич</t>
  </si>
  <si>
    <t>МЦ АУВД, специалист отдела охраны труда</t>
  </si>
  <si>
    <t>Бадмаев Аюр Юрьевич</t>
  </si>
  <si>
    <t>Аэронавигация Западной Сибири, Новосибирский ЦОВД, диспетчер СД</t>
  </si>
  <si>
    <t>Юлдашев Артур Абдуллаевич</t>
  </si>
  <si>
    <t>Аракелян Эдуард Шабоевич</t>
  </si>
  <si>
    <t>Аэронавигация Юга, Минераловодский центр ОВД, Ставропольскоге отделение, диспетчер ОНУД ВС</t>
  </si>
  <si>
    <t>Зазуля Илья Геннадьевич</t>
  </si>
  <si>
    <t>Осокин Павел Владимирович</t>
  </si>
  <si>
    <t>Аэронавигация Дальнего Востока, Хабаровская (базовая) служба движения, отдел РТОП и АС, вед.специалист</t>
  </si>
  <si>
    <t>Каримов Ильяс Даниялович</t>
  </si>
  <si>
    <t>Аэронавигация Юга, Астраханский ЦОВД, диспетчер ОНУД ВС</t>
  </si>
  <si>
    <t>Калантай Дмитрий Павлович</t>
  </si>
  <si>
    <t>Аэронавигация Западной Сибири, Кемеровское отделение, Кузбасский ЦОВД, старший диспетчер СД</t>
  </si>
  <si>
    <t>Цапок Валерий Михайлович</t>
  </si>
  <si>
    <t>Аэронавигация Юга, Минераловодский ЦОВД, инженер по р/н, р/л и связи службы ЭРТОС</t>
  </si>
  <si>
    <t>Тимофеев Александр Андреевич</t>
  </si>
  <si>
    <t>Аэронавигация Севера Сибири, Новоуренгойский ЦОВД, механик</t>
  </si>
  <si>
    <t>Калашин Кирилл Игоревич</t>
  </si>
  <si>
    <t>Аэронавигация Севера Сибири, Тюменский ЦОВД, диспетчер СД</t>
  </si>
  <si>
    <t>Михайлюк Андрей Евгеньевич</t>
  </si>
  <si>
    <t>9.             Мужчины (открытый зачёт), вес/кат. до 90,00 кг (по сумм/тоннажу);</t>
  </si>
  <si>
    <t>Дьяченко Антон Владимирович</t>
  </si>
  <si>
    <t>Аэронавигация Северо-Восточной Сибири, г. Мирный, инженер-механик</t>
  </si>
  <si>
    <t>Литвинцов Евгений Александрович</t>
  </si>
  <si>
    <t>Яковлев Константин Эдуардович</t>
  </si>
  <si>
    <t>Аэронавигация Северо-Восточной Сибири, г.Якутск, диспетчер ОВД</t>
  </si>
  <si>
    <t>Роленко Александр Владимирович</t>
  </si>
  <si>
    <t>Аэронавигация Северо-Запада, Калининградский ЦОВД, диспетчер ОНУВД</t>
  </si>
  <si>
    <t>Давыденко Игорь Юрьевич</t>
  </si>
  <si>
    <t>Семенов Владимир Анатольевич</t>
  </si>
  <si>
    <t>МЦ АУВД, Калужский центр, диспетчер СД</t>
  </si>
  <si>
    <t>Оботуров Вячеслав Алексеевич</t>
  </si>
  <si>
    <t>Аэронавигация Северного Урала, Сыктывкарский центр ОВД, диспетчер СД</t>
  </si>
  <si>
    <t>Кабанов Георгий Владимирович</t>
  </si>
  <si>
    <t>Аэронавигация Юга, Ростовский ЗЦ ЕС ОрВД, диспетчерОНУД ВС</t>
  </si>
  <si>
    <t>Пфейфер Владимир Владимирович</t>
  </si>
  <si>
    <t>Аэронавигация Западной Сибири, Стрежевской ЦОВД, ст.инженер по рн, рл и связи</t>
  </si>
  <si>
    <t xml:space="preserve">Слепцов Леонид Александрович </t>
  </si>
  <si>
    <t>Ануфриев Сергей Валентинович</t>
  </si>
  <si>
    <t>Семенов Юрий Александрович</t>
  </si>
  <si>
    <t>Новиков Игорь Павлович</t>
  </si>
  <si>
    <t>10.             Мужчины (открытый зачёт), вес/кат. до 100,00 кг (по сумм/тоннажу);</t>
  </si>
  <si>
    <t>Паньков Анатолий Павлович</t>
  </si>
  <si>
    <t>Камчатаэронавигация, вед.инженер по рн, рл и связи</t>
  </si>
  <si>
    <t>Кабаков Павел Владимирович</t>
  </si>
  <si>
    <t>Аэронавигация Северного Урала Сыктывкарский центр ОВД, старший диспетчер СД</t>
  </si>
  <si>
    <t>Веснин Артем Анатольевич</t>
  </si>
  <si>
    <t>МЦ АУВД, начальник отдела организации закупок</t>
  </si>
  <si>
    <t>Торопов Андрей Юрьевич</t>
  </si>
  <si>
    <t>Аэронавигация Северо-Запада, Калининградский ЦОВД, диспетчер-инструктор</t>
  </si>
  <si>
    <t>Конюхов Павел Николаевич</t>
  </si>
  <si>
    <t>Аэронавигация Урала, Магнитогорский ЦОВД, диспетчер службы движения</t>
  </si>
  <si>
    <t>Герасименко Андрей Александрович</t>
  </si>
  <si>
    <t>Комаров Андрей Андреевич</t>
  </si>
  <si>
    <t>Булюбаш Николай Николаевич</t>
  </si>
  <si>
    <t>Аэронавигация Западной Сибири, Кемеровское отделение, Кузбасский ЦОВД, руководитель полетов</t>
  </si>
  <si>
    <t>Дмитриев Сергей Игоревич</t>
  </si>
  <si>
    <t>МЦ АУВД, Внуковский центр, инженер по РН и РЛ</t>
  </si>
  <si>
    <t>Долгушин Денис Александрович</t>
  </si>
  <si>
    <t>МЦ АУВД, специалист отдела организации закупок</t>
  </si>
  <si>
    <t>Провоторов Роман Сергеевич</t>
  </si>
  <si>
    <t>Аэронавигация Северо-Запада, Мурманский ЦОВД, инженер по р/н, р/л и связи</t>
  </si>
  <si>
    <t>Домницкий Олег Олегович</t>
  </si>
  <si>
    <t>Аэронавигация Дальнего Востока, Хабаровская (базовая) служба движения, диспетчер ДПП</t>
  </si>
  <si>
    <t xml:space="preserve">Сокоренко Игорь Алексеевич </t>
  </si>
  <si>
    <t>Лазарев Виталий Анатольевич</t>
  </si>
  <si>
    <t>11.         Мужчины (открытый зачёт), вес/кат. свыше 100,00 кг (абсолютный зачет по КА);</t>
  </si>
  <si>
    <t>Демченко Дмитрий Леонидович</t>
  </si>
  <si>
    <t>Аэронавигация Северо-Запада, Мурманский ЦОВД, вед.специалист по ГО</t>
  </si>
  <si>
    <t>Якимов Илья Федорович</t>
  </si>
  <si>
    <t>Аэронавигация Северо-Запада, Санкт-Петербургский ЦОВД, диспетчер ОНУВД</t>
  </si>
  <si>
    <t>Шаметов Эльдар Ришатович</t>
  </si>
  <si>
    <t>Аэронавигация Юга, Ростовский ЗЦ ЕС ОрВД, инженер р/г, р/л и связи</t>
  </si>
  <si>
    <t>Кошелев Александр Юрьевич</t>
  </si>
  <si>
    <t>Аэронавигация Дальнего Востока, Хабаровская (базовая) служба движения, ЭРТОС, инженер по рн, рл и связи</t>
  </si>
  <si>
    <t>Нефедов Александр Викторович</t>
  </si>
  <si>
    <t>Кузнецов Максим Сергеевич</t>
  </si>
  <si>
    <t>МЦ АУВД, диспетчер РЛУ и ПК МАДЦ</t>
  </si>
  <si>
    <t>Старцев Виталий Зиновьевич</t>
  </si>
  <si>
    <t>12.         М, Ветераны 1 (от 40 лет), вес/кат. до 80,00 кг (абсолютный зачёт по КА);</t>
  </si>
  <si>
    <t>Дячук Валерий Михайлович</t>
  </si>
  <si>
    <t>Аэронавигация Северо-Восточной Сибири, г. Мирный, диспетчер ОВД</t>
  </si>
  <si>
    <t>Асеев Владимир Михайлович</t>
  </si>
  <si>
    <t>Пивнов Владимир Петрович</t>
  </si>
  <si>
    <t>МЦ АУВД, начальник ОКСП</t>
  </si>
  <si>
    <t>Бабешко Владислав Сергеевич</t>
  </si>
  <si>
    <t>Аэронавигация Юга, Ростовский ЗЦ ЕС ОрВД, ведущий специалист службы безопасности</t>
  </si>
  <si>
    <t>13.         М, Ветераны 1 (от 40 лет), вес/кат. до 90,00 кг (по суммарному тоннажу);</t>
  </si>
  <si>
    <t>Игнатьев Дмитрий Петрович</t>
  </si>
  <si>
    <t xml:space="preserve">Бобонец Евгений Анатольевич </t>
  </si>
  <si>
    <t>Пронин Юрий Юрьевич</t>
  </si>
  <si>
    <t>Аэронавигация Северного Урала, Ухтинский ЦОВД, вед.инженер электросвязи</t>
  </si>
  <si>
    <t>14.         М, Ветераны 1 (от 40 лет), вес/кат. до 100,00 кг (по суммарному тоннажу);</t>
  </si>
  <si>
    <t>Шаховцев Григорий Владимирович</t>
  </si>
  <si>
    <t>Аэронавигация Северного Урала, Ухтинский ЦОВД, вед.инженер по рн, рл и связи</t>
  </si>
  <si>
    <t>15.         М, Ветераны 1 (от 40 лет), вес/кат. свыше 100,00 кг (абсолютный зачет по КА);</t>
  </si>
  <si>
    <t>Лисенков Сергей Леонидович</t>
  </si>
  <si>
    <t>Аэронавигация Дальнего Востока, Сахалинский ЦОВД, инженер службы ЭРТОС</t>
  </si>
  <si>
    <t>Нурахметов Вячеслав Хакимзанович</t>
  </si>
  <si>
    <t>Аэронавигация Западной Сибири, Кемеровское отделение Кузбасского ЦОВД, диспетчер СД</t>
  </si>
  <si>
    <t>16.         М, Ветераны 2 (от 50 лет), вес/кат. до 80,00 кг (абсолютный зачет по КА);</t>
  </si>
  <si>
    <t>Зайцев Эдуард Валентинович</t>
  </si>
  <si>
    <t>Аэронавигация Северо-Запада, Архангельский ЦОВД, старший инженер по рн, рл и связи</t>
  </si>
  <si>
    <t>17.         М, Ветераны 2 (от 50 лет), вес/кат. до 90,00 кг (по суммарному тоннажу);</t>
  </si>
  <si>
    <t>18.         М, Ветераны 2 (от 50 лет), вес/кат. свыше 90,00 кг (абсолютный зачет по КА);</t>
  </si>
  <si>
    <t>Караваев Виктор Алексеевич</t>
  </si>
  <si>
    <t>Мадьяров Дамир Рафатьевич</t>
  </si>
  <si>
    <t>19.         М, Ветераны 3 (от 60 лет), вес/кат. до 80,00 кг (абсолютный зачёт по КА);</t>
  </si>
  <si>
    <t>Федухин Николай Степанович</t>
  </si>
  <si>
    <t>Аэронавигация Северо-Запада, Архангельский ЦОВД,  сторож</t>
  </si>
  <si>
    <t>Крылов Александр Иванович</t>
  </si>
  <si>
    <t>МЦ АУВД, руководитель полетов</t>
  </si>
  <si>
    <t>20.         М, Ветераны 3 (от 60 лет), вес/кат. свыше 80,00 кг (абсолютный зачёт по КА);</t>
  </si>
  <si>
    <t>Пивоваров Валерий Александрович</t>
  </si>
  <si>
    <t>МЦ АУВД, ведущий специалист ОР и ОП</t>
  </si>
  <si>
    <t>Павлиш Владимир Васильевич</t>
  </si>
  <si>
    <t>Аэронавигация Урала, Магнитогорский ЦОВД, руководитель полетов</t>
  </si>
  <si>
    <t>Аэронавигация Дальнего Востока, Хабаровская (базовая) служба движения, диспетчер СДП</t>
  </si>
  <si>
    <t>Аэронавигация Севера Сибири, Сургутский ЦОВД, техник по рн, рл и связи</t>
  </si>
  <si>
    <t>Аэронавигация Северо-Востока, Инженер по рн, рл и связи</t>
  </si>
  <si>
    <t>Аэронавигация Западной Сибири, Новосибирский ЦОВД, диспетчер</t>
  </si>
  <si>
    <t>Аэронавигация Северного Урала, Сыктывкарский центр ОВД, инженер ЭРТОС</t>
  </si>
  <si>
    <t>Камчатаэронавигация, вед.специалист по информац.системам</t>
  </si>
  <si>
    <t>Очки</t>
  </si>
  <si>
    <t>посвящен Международному дню авиационного диспетчера</t>
  </si>
  <si>
    <t>Аэронавигация Юга, электромонтер службы ЭРТОС</t>
  </si>
  <si>
    <t>Турнир по русскому жиму на Кубок ФГУП "Госкорпорация по ОрВД" посвящен Международному дню авиационного диспетчера</t>
  </si>
  <si>
    <t xml:space="preserve">Россия, Московская область, г.Наро-Фоминск, ул. Парк Воровского, д.14, КСК «НАРА» </t>
  </si>
  <si>
    <t>18-19 ноября 2017 года.</t>
  </si>
  <si>
    <t>Место</t>
  </si>
  <si>
    <t>Название команды</t>
  </si>
  <si>
    <t>МЦ АУВД, г. Москва</t>
  </si>
  <si>
    <t>Аэронавигация Западной Сибири, г. Новосибирск</t>
  </si>
  <si>
    <t>Аэронавигация Юга, г.Ростов-на-Дону</t>
  </si>
  <si>
    <t>Аэронавигация Северо-Запада, г. Санкт-Петербург</t>
  </si>
  <si>
    <t>Аэронавигация Севера Сибири, г. Тюмень</t>
  </si>
  <si>
    <t>Аэронавигация Дальнего Востока, г. Хабаровск</t>
  </si>
  <si>
    <t>Аэронавигация Северо-Востока, г. Магадан</t>
  </si>
  <si>
    <t>Аэронавигация Северного Урала, г. Сыктывкар</t>
  </si>
  <si>
    <t>Аэронавигация Урала, г. Екатеринбург</t>
  </si>
  <si>
    <t>Аэронавигация Северо-Восточной Сибири, г. Якутск</t>
  </si>
  <si>
    <t>Крымаэронавигация, г. Симферополь</t>
  </si>
  <si>
    <t>Камчатаэронавигация, г. Петропавловск-Камчатский</t>
  </si>
  <si>
    <t>Кол-во очков</t>
  </si>
  <si>
    <t>МЦ АУВД, старший диспетчер РДЦ</t>
  </si>
  <si>
    <t>Барбанов Максим Олегович</t>
  </si>
  <si>
    <t>Снят по травме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</si>
</sst>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\-??_);_(@_)"/>
    <numFmt numFmtId="173" formatCode="_-* #,##0.00_р_._-;\-* #,##0.00_р_._-;_-* \-??_р_._-;_-@_-"/>
    <numFmt numFmtId="174" formatCode="0.0"/>
  </numFmts>
  <fonts count="63">
    <font>
      <sz val="11"/>
      <color indexed="8"/>
      <name val="Calibri"/>
      <family val="2"/>
    </font>
    <font>
      <sz val="10"/>
      <name val="Arial"/>
      <family val="0"/>
    </font>
    <font>
      <u val="single"/>
      <sz val="6"/>
      <color indexed="12"/>
      <name val="Arial Cyr"/>
      <family val="0"/>
    </font>
    <font>
      <sz val="10"/>
      <name val="Arial Cyr"/>
      <family val="0"/>
    </font>
    <font>
      <sz val="8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name val="Arial Cyr"/>
      <family val="0"/>
    </font>
    <font>
      <b/>
      <sz val="24"/>
      <color indexed="10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0"/>
    </font>
    <font>
      <b/>
      <sz val="14"/>
      <color indexed="9"/>
      <name val="Times New Roman"/>
      <family val="0"/>
    </font>
    <font>
      <sz val="18"/>
      <color indexed="8"/>
      <name val="Arial"/>
      <family val="2"/>
    </font>
    <font>
      <sz val="11"/>
      <color indexed="8"/>
      <name val="Times New Roman"/>
      <family val="0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sz val="14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 horizontal="left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0" fillId="0" borderId="0" xfId="0" applyFill="1" applyAlignment="1">
      <alignment vertical="center" wrapText="1"/>
    </xf>
    <xf numFmtId="0" fontId="15" fillId="34" borderId="10" xfId="53" applyFont="1" applyFill="1" applyBorder="1" applyAlignment="1">
      <alignment horizontal="center" vertical="center" wrapText="1"/>
      <protection/>
    </xf>
    <xf numFmtId="0" fontId="15" fillId="35" borderId="10" xfId="53" applyFont="1" applyFill="1" applyBorder="1" applyAlignment="1">
      <alignment horizontal="center" vertical="center" wrapText="1"/>
      <protection/>
    </xf>
    <xf numFmtId="0" fontId="15" fillId="36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1" fontId="17" fillId="33" borderId="10" xfId="53" applyNumberFormat="1" applyFont="1" applyFill="1" applyBorder="1" applyAlignment="1">
      <alignment horizontal="center" vertical="center" wrapText="1"/>
      <protection/>
    </xf>
    <xf numFmtId="174" fontId="17" fillId="0" borderId="10" xfId="53" applyNumberFormat="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2" fontId="20" fillId="0" borderId="10" xfId="53" applyNumberFormat="1" applyFont="1" applyFill="1" applyBorder="1" applyAlignment="1">
      <alignment horizontal="center" vertical="center" wrapText="1"/>
      <protection/>
    </xf>
    <xf numFmtId="49" fontId="17" fillId="33" borderId="10" xfId="56" applyNumberFormat="1" applyFont="1" applyFill="1" applyBorder="1" applyAlignment="1">
      <alignment horizontal="center" vertical="center" wrapText="1"/>
      <protection/>
    </xf>
    <xf numFmtId="0" fontId="21" fillId="33" borderId="10" xfId="0" applyFont="1" applyFill="1" applyBorder="1" applyAlignment="1">
      <alignment horizontal="justify" vertical="center" wrapText="1"/>
    </xf>
    <xf numFmtId="2" fontId="17" fillId="34" borderId="10" xfId="53" applyNumberFormat="1" applyFont="1" applyFill="1" applyBorder="1" applyAlignment="1">
      <alignment horizontal="center" vertical="center" wrapText="1"/>
      <protection/>
    </xf>
    <xf numFmtId="0" fontId="20" fillId="34" borderId="10" xfId="53" applyFont="1" applyFill="1" applyBorder="1" applyAlignment="1">
      <alignment horizontal="center" vertical="center" wrapText="1"/>
      <protection/>
    </xf>
    <xf numFmtId="174" fontId="17" fillId="34" borderId="10" xfId="53" applyNumberFormat="1" applyFont="1" applyFill="1" applyBorder="1" applyAlignment="1">
      <alignment horizontal="center" vertical="center" wrapText="1"/>
      <protection/>
    </xf>
    <xf numFmtId="2" fontId="17" fillId="35" borderId="10" xfId="53" applyNumberFormat="1" applyFont="1" applyFill="1" applyBorder="1" applyAlignment="1">
      <alignment horizontal="center" vertical="center" wrapText="1"/>
      <protection/>
    </xf>
    <xf numFmtId="0" fontId="20" fillId="35" borderId="10" xfId="53" applyFont="1" applyFill="1" applyBorder="1" applyAlignment="1">
      <alignment horizontal="center" vertical="center" wrapText="1"/>
      <protection/>
    </xf>
    <xf numFmtId="174" fontId="17" fillId="35" borderId="10" xfId="53" applyNumberFormat="1" applyFont="1" applyFill="1" applyBorder="1" applyAlignment="1">
      <alignment horizontal="center" vertical="center" wrapText="1"/>
      <protection/>
    </xf>
    <xf numFmtId="2" fontId="17" fillId="36" borderId="10" xfId="53" applyNumberFormat="1" applyFont="1" applyFill="1" applyBorder="1" applyAlignment="1">
      <alignment horizontal="center" vertical="center" wrapText="1"/>
      <protection/>
    </xf>
    <xf numFmtId="0" fontId="20" fillId="36" borderId="10" xfId="53" applyFont="1" applyFill="1" applyBorder="1" applyAlignment="1">
      <alignment horizontal="center" vertical="center" wrapText="1"/>
      <protection/>
    </xf>
    <xf numFmtId="174" fontId="17" fillId="36" borderId="10" xfId="53" applyNumberFormat="1" applyFont="1" applyFill="1" applyBorder="1" applyAlignment="1">
      <alignment horizontal="center" vertical="center" wrapText="1"/>
      <protection/>
    </xf>
    <xf numFmtId="2" fontId="22" fillId="37" borderId="10" xfId="53" applyNumberFormat="1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left" vertical="top" wrapText="1"/>
    </xf>
    <xf numFmtId="14" fontId="20" fillId="0" borderId="10" xfId="0" applyNumberFormat="1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20" fillId="0" borderId="10" xfId="53" applyFont="1" applyFill="1" applyBorder="1" applyAlignment="1">
      <alignment horizontal="left" vertical="center" wrapText="1"/>
      <protection/>
    </xf>
    <xf numFmtId="14" fontId="20" fillId="0" borderId="10" xfId="56" applyNumberFormat="1" applyFont="1" applyFill="1" applyBorder="1" applyAlignment="1">
      <alignment horizontal="center" vertical="center" wrapText="1"/>
      <protection/>
    </xf>
    <xf numFmtId="0" fontId="20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wrapText="1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horizontal="left" vertical="center" wrapText="1"/>
    </xf>
    <xf numFmtId="0" fontId="20" fillId="33" borderId="10" xfId="53" applyFont="1" applyFill="1" applyBorder="1" applyAlignment="1">
      <alignment horizontal="center" vertical="center" wrapText="1"/>
      <protection/>
    </xf>
    <xf numFmtId="0" fontId="20" fillId="33" borderId="10" xfId="0" applyFont="1" applyFill="1" applyBorder="1" applyAlignment="1">
      <alignment wrapText="1"/>
    </xf>
    <xf numFmtId="0" fontId="23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33" borderId="10" xfId="53" applyFont="1" applyFill="1" applyBorder="1" applyAlignment="1">
      <alignment horizontal="left" vertical="center" wrapText="1"/>
      <protection/>
    </xf>
    <xf numFmtId="14" fontId="20" fillId="0" borderId="10" xfId="0" applyNumberFormat="1" applyFont="1" applyBorder="1" applyAlignment="1">
      <alignment horizontal="center" vertical="center" wrapText="1"/>
    </xf>
    <xf numFmtId="14" fontId="20" fillId="33" borderId="10" xfId="0" applyNumberFormat="1" applyFont="1" applyFill="1" applyBorder="1" applyAlignment="1">
      <alignment horizontal="center" vertical="center"/>
    </xf>
    <xf numFmtId="14" fontId="20" fillId="0" borderId="10" xfId="53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4" fontId="20" fillId="33" borderId="10" xfId="0" applyNumberFormat="1" applyFont="1" applyFill="1" applyBorder="1" applyAlignment="1">
      <alignment horizontal="center" vertical="center" wrapText="1"/>
    </xf>
    <xf numFmtId="2" fontId="17" fillId="37" borderId="10" xfId="53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vertical="center" wrapText="1"/>
    </xf>
    <xf numFmtId="0" fontId="20" fillId="33" borderId="10" xfId="0" applyFont="1" applyFill="1" applyBorder="1" applyAlignment="1">
      <alignment horizontal="left" vertical="center" wrapText="1"/>
    </xf>
    <xf numFmtId="14" fontId="20" fillId="33" borderId="10" xfId="0" applyNumberFormat="1" applyFont="1" applyFill="1" applyBorder="1" applyAlignment="1">
      <alignment horizontal="center" vertical="center" wrapText="1"/>
    </xf>
    <xf numFmtId="49" fontId="17" fillId="33" borderId="11" xfId="56" applyNumberFormat="1" applyFont="1" applyFill="1" applyBorder="1" applyAlignment="1">
      <alignment horizontal="center" vertical="center" wrapText="1"/>
      <protection/>
    </xf>
    <xf numFmtId="14" fontId="21" fillId="0" borderId="11" xfId="0" applyNumberFormat="1" applyFont="1" applyBorder="1" applyAlignment="1">
      <alignment horizontal="center" vertical="center" wrapText="1"/>
    </xf>
    <xf numFmtId="2" fontId="20" fillId="0" borderId="11" xfId="53" applyNumberFormat="1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16" fillId="0" borderId="0" xfId="0" applyFont="1" applyAlignment="1">
      <alignment vertical="center"/>
    </xf>
    <xf numFmtId="0" fontId="24" fillId="0" borderId="0" xfId="0" applyFont="1" applyAlignment="1">
      <alignment/>
    </xf>
    <xf numFmtId="0" fontId="15" fillId="34" borderId="10" xfId="53" applyFont="1" applyFill="1" applyBorder="1" applyAlignment="1">
      <alignment horizontal="center" vertical="center" wrapText="1"/>
      <protection/>
    </xf>
    <xf numFmtId="0" fontId="15" fillId="35" borderId="10" xfId="53" applyFont="1" applyFill="1" applyBorder="1" applyAlignment="1">
      <alignment horizontal="center" vertical="center" wrapText="1"/>
      <protection/>
    </xf>
    <xf numFmtId="0" fontId="15" fillId="36" borderId="10" xfId="53" applyFont="1" applyFill="1" applyBorder="1" applyAlignment="1">
      <alignment horizontal="center" vertical="center" wrapText="1"/>
      <protection/>
    </xf>
    <xf numFmtId="174" fontId="17" fillId="0" borderId="11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20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0" fillId="38" borderId="10" xfId="0" applyFont="1" applyFill="1" applyBorder="1" applyAlignment="1">
      <alignment horizontal="left" wrapText="1"/>
    </xf>
    <xf numFmtId="0" fontId="20" fillId="33" borderId="12" xfId="0" applyFont="1" applyFill="1" applyBorder="1" applyAlignment="1">
      <alignment horizontal="left" vertical="center" wrapText="1"/>
    </xf>
    <xf numFmtId="0" fontId="20" fillId="38" borderId="10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20" fillId="33" borderId="12" xfId="0" applyFont="1" applyFill="1" applyBorder="1" applyAlignment="1">
      <alignment vertical="center" wrapText="1"/>
    </xf>
    <xf numFmtId="0" fontId="60" fillId="38" borderId="10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vertical="center" wrapText="1"/>
    </xf>
    <xf numFmtId="14" fontId="20" fillId="0" borderId="11" xfId="0" applyNumberFormat="1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left" wrapText="1"/>
    </xf>
    <xf numFmtId="0" fontId="20" fillId="0" borderId="11" xfId="0" applyFont="1" applyBorder="1" applyAlignment="1">
      <alignment horizontal="left" vertical="center" wrapText="1"/>
    </xf>
    <xf numFmtId="0" fontId="20" fillId="38" borderId="12" xfId="78" applyFont="1" applyFill="1" applyBorder="1" applyAlignment="1">
      <alignment horizontal="left" wrapText="1"/>
      <protection/>
    </xf>
    <xf numFmtId="0" fontId="20" fillId="38" borderId="12" xfId="59" applyFont="1" applyFill="1" applyBorder="1" applyAlignment="1">
      <alignment horizontal="left" wrapText="1"/>
      <protection/>
    </xf>
    <xf numFmtId="0" fontId="20" fillId="33" borderId="12" xfId="0" applyFont="1" applyFill="1" applyBorder="1" applyAlignment="1">
      <alignment horizontal="left" wrapText="1"/>
    </xf>
    <xf numFmtId="0" fontId="20" fillId="33" borderId="10" xfId="0" applyFont="1" applyFill="1" applyBorder="1" applyAlignment="1">
      <alignment vertical="center" wrapText="1"/>
    </xf>
    <xf numFmtId="174" fontId="17" fillId="0" borderId="10" xfId="53" applyNumberFormat="1" applyFont="1" applyFill="1" applyBorder="1" applyAlignment="1">
      <alignment horizontal="center" vertical="center" wrapText="1"/>
      <protection/>
    </xf>
    <xf numFmtId="2" fontId="20" fillId="0" borderId="10" xfId="53" applyNumberFormat="1" applyFont="1" applyFill="1" applyBorder="1" applyAlignment="1">
      <alignment horizontal="center" vertical="center" wrapText="1"/>
      <protection/>
    </xf>
    <xf numFmtId="0" fontId="7" fillId="39" borderId="13" xfId="0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/>
    </xf>
    <xf numFmtId="0" fontId="62" fillId="0" borderId="12" xfId="0" applyFont="1" applyFill="1" applyBorder="1" applyAlignment="1">
      <alignment vertical="center" wrapText="1"/>
    </xf>
    <xf numFmtId="0" fontId="21" fillId="0" borderId="12" xfId="0" applyFont="1" applyBorder="1" applyAlignment="1">
      <alignment horizontal="center"/>
    </xf>
    <xf numFmtId="0" fontId="62" fillId="0" borderId="0" xfId="0" applyFont="1" applyAlignment="1">
      <alignment vertical="center"/>
    </xf>
    <xf numFmtId="0" fontId="62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62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left" vertical="center" wrapText="1"/>
    </xf>
    <xf numFmtId="0" fontId="20" fillId="0" borderId="14" xfId="53" applyFont="1" applyFill="1" applyBorder="1" applyAlignment="1">
      <alignment horizontal="left" vertical="center" wrapText="1"/>
      <protection/>
    </xf>
    <xf numFmtId="2" fontId="20" fillId="0" borderId="15" xfId="53" applyNumberFormat="1" applyFont="1" applyFill="1" applyBorder="1" applyAlignment="1">
      <alignment horizontal="center" vertical="center" wrapText="1"/>
      <protection/>
    </xf>
    <xf numFmtId="49" fontId="17" fillId="33" borderId="15" xfId="56" applyNumberFormat="1" applyFont="1" applyFill="1" applyBorder="1" applyAlignment="1">
      <alignment horizontal="center" vertical="center" wrapText="1"/>
      <protection/>
    </xf>
    <xf numFmtId="2" fontId="20" fillId="0" borderId="12" xfId="53" applyNumberFormat="1" applyFont="1" applyFill="1" applyBorder="1" applyAlignment="1">
      <alignment horizontal="center" vertical="center" wrapText="1"/>
      <protection/>
    </xf>
    <xf numFmtId="49" fontId="17" fillId="33" borderId="12" xfId="56" applyNumberFormat="1" applyFont="1" applyFill="1" applyBorder="1" applyAlignment="1">
      <alignment horizontal="center" vertical="center" wrapText="1"/>
      <protection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/>
    </xf>
    <xf numFmtId="14" fontId="21" fillId="0" borderId="16" xfId="0" applyNumberFormat="1" applyFont="1" applyBorder="1" applyAlignment="1">
      <alignment horizontal="center" vertical="center" wrapText="1"/>
    </xf>
    <xf numFmtId="14" fontId="20" fillId="0" borderId="17" xfId="0" applyNumberFormat="1" applyFont="1" applyBorder="1" applyAlignment="1">
      <alignment horizontal="center" vertical="center"/>
    </xf>
    <xf numFmtId="14" fontId="20" fillId="0" borderId="17" xfId="56" applyNumberFormat="1" applyFont="1" applyFill="1" applyBorder="1" applyAlignment="1">
      <alignment horizontal="center" vertical="center" wrapText="1"/>
      <protection/>
    </xf>
    <xf numFmtId="14" fontId="21" fillId="0" borderId="18" xfId="0" applyNumberFormat="1" applyFont="1" applyBorder="1" applyAlignment="1">
      <alignment horizontal="center" vertical="center" wrapText="1"/>
    </xf>
    <xf numFmtId="2" fontId="17" fillId="34" borderId="19" xfId="53" applyNumberFormat="1" applyFont="1" applyFill="1" applyBorder="1" applyAlignment="1">
      <alignment horizontal="center" vertical="center" wrapText="1"/>
      <protection/>
    </xf>
    <xf numFmtId="0" fontId="21" fillId="33" borderId="15" xfId="0" applyFont="1" applyFill="1" applyBorder="1" applyAlignment="1">
      <alignment horizontal="justify" vertical="center" wrapText="1"/>
    </xf>
    <xf numFmtId="2" fontId="20" fillId="0" borderId="20" xfId="53" applyNumberFormat="1" applyFont="1" applyFill="1" applyBorder="1" applyAlignment="1">
      <alignment horizontal="center" vertical="center" wrapText="1"/>
      <protection/>
    </xf>
    <xf numFmtId="49" fontId="17" fillId="33" borderId="20" xfId="56" applyNumberFormat="1" applyFont="1" applyFill="1" applyBorder="1" applyAlignment="1">
      <alignment horizontal="center" vertical="center" wrapText="1"/>
      <protection/>
    </xf>
    <xf numFmtId="0" fontId="20" fillId="33" borderId="20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justify" vertical="center" wrapText="1"/>
    </xf>
    <xf numFmtId="0" fontId="20" fillId="0" borderId="10" xfId="53" applyFont="1" applyFill="1" applyBorder="1" applyAlignment="1">
      <alignment horizontal="center" vertical="center" wrapText="1"/>
      <protection/>
    </xf>
    <xf numFmtId="0" fontId="16" fillId="33" borderId="10" xfId="53" applyFont="1" applyFill="1" applyBorder="1" applyAlignment="1">
      <alignment horizontal="center" vertical="center" wrapText="1"/>
      <protection/>
    </xf>
    <xf numFmtId="0" fontId="18" fillId="0" borderId="10" xfId="53" applyFont="1" applyFill="1" applyBorder="1" applyAlignment="1">
      <alignment horizontal="center" vertical="center" wrapText="1"/>
      <protection/>
    </xf>
    <xf numFmtId="0" fontId="17" fillId="34" borderId="10" xfId="53" applyFont="1" applyFill="1" applyBorder="1" applyAlignment="1">
      <alignment horizontal="center" vertical="center" wrapText="1"/>
      <protection/>
    </xf>
    <xf numFmtId="0" fontId="17" fillId="35" borderId="10" xfId="53" applyFont="1" applyFill="1" applyBorder="1" applyAlignment="1">
      <alignment horizontal="center" vertical="center" wrapText="1"/>
      <protection/>
    </xf>
    <xf numFmtId="0" fontId="17" fillId="36" borderId="10" xfId="53" applyFont="1" applyFill="1" applyBorder="1" applyAlignment="1">
      <alignment horizontal="center" vertical="center" wrapText="1"/>
      <protection/>
    </xf>
    <xf numFmtId="2" fontId="19" fillId="0" borderId="10" xfId="53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15" fillId="0" borderId="10" xfId="53" applyFont="1" applyFill="1" applyBorder="1" applyAlignment="1">
      <alignment horizontal="center" vertical="center" wrapText="1"/>
      <protection/>
    </xf>
    <xf numFmtId="2" fontId="17" fillId="33" borderId="10" xfId="53" applyNumberFormat="1" applyFont="1" applyFill="1" applyBorder="1" applyAlignment="1">
      <alignment horizontal="center" vertical="center" wrapText="1"/>
      <protection/>
    </xf>
    <xf numFmtId="0" fontId="16" fillId="0" borderId="10" xfId="53" applyFont="1" applyFill="1" applyBorder="1" applyAlignment="1">
      <alignment horizontal="center" vertical="center" wrapText="1"/>
      <protection/>
    </xf>
    <xf numFmtId="2" fontId="19" fillId="37" borderId="10" xfId="53" applyNumberFormat="1" applyFont="1" applyFill="1" applyBorder="1" applyAlignment="1">
      <alignment horizontal="center" vertical="center" wrapText="1"/>
      <protection/>
    </xf>
    <xf numFmtId="0" fontId="13" fillId="33" borderId="10" xfId="0" applyFont="1" applyFill="1" applyBorder="1" applyAlignment="1">
      <alignment horizontal="center" vertical="center" wrapText="1"/>
    </xf>
    <xf numFmtId="2" fontId="17" fillId="0" borderId="10" xfId="53" applyNumberFormat="1" applyFont="1" applyFill="1" applyBorder="1" applyAlignment="1">
      <alignment horizontal="center" vertical="center" wrapText="1"/>
      <protection/>
    </xf>
    <xf numFmtId="0" fontId="8" fillId="37" borderId="10" xfId="0" applyFont="1" applyFill="1" applyBorder="1" applyAlignment="1">
      <alignment horizontal="left" vertical="center" wrapText="1"/>
    </xf>
    <xf numFmtId="0" fontId="20" fillId="0" borderId="10" xfId="53" applyFont="1" applyFill="1" applyBorder="1" applyAlignment="1">
      <alignment horizontal="center" vertical="center" wrapText="1"/>
      <protection/>
    </xf>
    <xf numFmtId="0" fontId="16" fillId="33" borderId="10" xfId="53" applyFont="1" applyFill="1" applyBorder="1" applyAlignment="1">
      <alignment horizontal="center" vertical="center" wrapText="1"/>
      <protection/>
    </xf>
    <xf numFmtId="0" fontId="18" fillId="0" borderId="10" xfId="53" applyFont="1" applyFill="1" applyBorder="1" applyAlignment="1">
      <alignment horizontal="center" vertical="center" wrapText="1"/>
      <protection/>
    </xf>
    <xf numFmtId="0" fontId="17" fillId="34" borderId="10" xfId="53" applyFont="1" applyFill="1" applyBorder="1" applyAlignment="1">
      <alignment horizontal="center" vertical="center" wrapText="1"/>
      <protection/>
    </xf>
    <xf numFmtId="0" fontId="17" fillId="35" borderId="10" xfId="53" applyFont="1" applyFill="1" applyBorder="1" applyAlignment="1">
      <alignment horizontal="center" vertical="center" wrapText="1"/>
      <protection/>
    </xf>
    <xf numFmtId="0" fontId="17" fillId="36" borderId="10" xfId="53" applyFont="1" applyFill="1" applyBorder="1" applyAlignment="1">
      <alignment horizontal="center" vertical="center" wrapText="1"/>
      <protection/>
    </xf>
    <xf numFmtId="2" fontId="19" fillId="37" borderId="10" xfId="53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15" fillId="0" borderId="10" xfId="53" applyFont="1" applyFill="1" applyBorder="1" applyAlignment="1">
      <alignment horizontal="center" vertical="center" wrapText="1"/>
      <protection/>
    </xf>
    <xf numFmtId="2" fontId="17" fillId="0" borderId="10" xfId="53" applyNumberFormat="1" applyFont="1" applyFill="1" applyBorder="1" applyAlignment="1">
      <alignment horizontal="center" vertical="center" wrapText="1"/>
      <protection/>
    </xf>
    <xf numFmtId="0" fontId="16" fillId="0" borderId="10" xfId="53" applyFont="1" applyFill="1" applyBorder="1" applyAlignment="1">
      <alignment horizontal="center" vertical="center" wrapText="1"/>
      <protection/>
    </xf>
    <xf numFmtId="2" fontId="17" fillId="37" borderId="10" xfId="53" applyNumberFormat="1" applyFont="1" applyFill="1" applyBorder="1" applyAlignment="1">
      <alignment horizontal="center" vertical="center" wrapText="1"/>
      <protection/>
    </xf>
    <xf numFmtId="0" fontId="15" fillId="33" borderId="10" xfId="53" applyFont="1" applyFill="1" applyBorder="1" applyAlignment="1">
      <alignment horizontal="center" vertical="center" wrapText="1"/>
      <protection/>
    </xf>
    <xf numFmtId="2" fontId="17" fillId="41" borderId="10" xfId="53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25" fillId="0" borderId="10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wrapText="1"/>
    </xf>
    <xf numFmtId="14" fontId="20" fillId="0" borderId="12" xfId="59" applyNumberFormat="1" applyFont="1" applyFill="1" applyBorder="1" applyAlignment="1">
      <alignment horizontal="center" vertical="center" wrapText="1"/>
      <protection/>
    </xf>
    <xf numFmtId="49" fontId="17" fillId="33" borderId="10" xfId="56" applyNumberFormat="1" applyFont="1" applyFill="1" applyBorder="1" applyAlignment="1">
      <alignment horizontal="center" vertical="center" wrapText="1"/>
      <protection/>
    </xf>
    <xf numFmtId="0" fontId="20" fillId="38" borderId="12" xfId="0" applyFont="1" applyFill="1" applyBorder="1" applyAlignment="1">
      <alignment horizontal="left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3 4" xfId="59"/>
    <cellStyle name="Обычный 4" xfId="60"/>
    <cellStyle name="Обычный 5" xfId="61"/>
    <cellStyle name="Обычный 5 2" xfId="62"/>
    <cellStyle name="Обычный 5 3" xfId="63"/>
    <cellStyle name="Обычный 5 3 2" xfId="64"/>
    <cellStyle name="Обычный 5 3 2 2" xfId="65"/>
    <cellStyle name="Обычный 5 4" xfId="66"/>
    <cellStyle name="Обычный 5 5" xfId="67"/>
    <cellStyle name="Обычный 5 5 2" xfId="68"/>
    <cellStyle name="Обычный 6" xfId="69"/>
    <cellStyle name="Обычный 6 2" xfId="70"/>
    <cellStyle name="Обычный 6 2 2" xfId="71"/>
    <cellStyle name="Обычный 6 2 3" xfId="72"/>
    <cellStyle name="Обычный 6 2 3 2" xfId="73"/>
    <cellStyle name="Обычный 6 2 3 3" xfId="74"/>
    <cellStyle name="Обычный 6 2 4" xfId="75"/>
    <cellStyle name="Обычный 6 3" xfId="76"/>
    <cellStyle name="Обычный 7" xfId="77"/>
    <cellStyle name="Обычный 8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Финансовый 2" xfId="87"/>
    <cellStyle name="Финансовый 2 2" xfId="88"/>
    <cellStyle name="Финансовый 2 3" xfId="89"/>
    <cellStyle name="Финансовый 2 4" xfId="90"/>
    <cellStyle name="Финансовый 2 4 2" xfId="91"/>
    <cellStyle name="Финансовый 2 4 2 2" xfId="92"/>
    <cellStyle name="Финансовый 2 5" xfId="93"/>
    <cellStyle name="Финансовый 2 5 2" xfId="94"/>
    <cellStyle name="Финансовый 3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AB170"/>
  <sheetViews>
    <sheetView tabSelected="1" zoomScale="60" zoomScaleNormal="60" zoomScalePageLayoutView="0" workbookViewId="0" topLeftCell="A1">
      <selection activeCell="D63" sqref="D63:D64"/>
    </sheetView>
  </sheetViews>
  <sheetFormatPr defaultColWidth="9.140625" defaultRowHeight="15"/>
  <cols>
    <col min="1" max="1" width="7.7109375" style="1" customWidth="1"/>
    <col min="2" max="2" width="9.8515625" style="2" customWidth="1"/>
    <col min="3" max="3" width="18.28125" style="1" customWidth="1"/>
    <col min="4" max="4" width="31.7109375" style="1" customWidth="1"/>
    <col min="5" max="5" width="21.57421875" style="1" customWidth="1"/>
    <col min="6" max="6" width="13.421875" style="3" customWidth="1"/>
    <col min="7" max="7" width="11.421875" style="2" customWidth="1"/>
    <col min="8" max="8" width="44.140625" style="1" customWidth="1"/>
    <col min="9" max="9" width="11.7109375" style="4" customWidth="1"/>
    <col min="10" max="11" width="13.00390625" style="0" customWidth="1"/>
    <col min="12" max="12" width="11.7109375" style="0" customWidth="1"/>
    <col min="13" max="13" width="14.140625" style="0" customWidth="1"/>
    <col min="14" max="14" width="11.8515625" style="0" customWidth="1"/>
    <col min="15" max="15" width="11.7109375" style="0" customWidth="1"/>
    <col min="16" max="16" width="12.421875" style="0" customWidth="1"/>
    <col min="17" max="17" width="17.00390625" style="0" customWidth="1"/>
    <col min="18" max="18" width="17.28125" style="0" customWidth="1"/>
    <col min="19" max="19" width="12.57421875" style="0" customWidth="1"/>
    <col min="20" max="20" width="7.421875" style="5" bestFit="1" customWidth="1"/>
  </cols>
  <sheetData>
    <row r="1" spans="1:20" s="6" customFormat="1" ht="23.25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</row>
    <row r="2" spans="1:22" s="6" customFormat="1" ht="23.25" customHeight="1">
      <c r="A2" s="156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V2" s="7"/>
    </row>
    <row r="3" spans="1:22" s="6" customFormat="1" ht="33" customHeight="1">
      <c r="A3" s="157" t="s">
        <v>186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V3" s="8"/>
    </row>
    <row r="4" spans="1:22" s="6" customFormat="1" ht="24" customHeight="1">
      <c r="A4" s="155" t="s">
        <v>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V4" s="8"/>
    </row>
    <row r="5" spans="1:28" s="6" customFormat="1" ht="33.75" customHeight="1">
      <c r="A5" s="158" t="s">
        <v>3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V5" s="9"/>
      <c r="W5"/>
      <c r="X5"/>
      <c r="Y5"/>
      <c r="Z5"/>
      <c r="AA5"/>
      <c r="AB5" s="7"/>
    </row>
    <row r="6" spans="1:20" s="10" customFormat="1" ht="25.5">
      <c r="A6" s="132" t="s">
        <v>4</v>
      </c>
      <c r="B6" s="132"/>
      <c r="C6" s="132"/>
      <c r="D6" s="140" t="s">
        <v>5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</row>
    <row r="7" spans="1:20" s="7" customFormat="1" ht="27.75" customHeight="1">
      <c r="A7" s="134" t="s">
        <v>6</v>
      </c>
      <c r="B7" s="126" t="s">
        <v>7</v>
      </c>
      <c r="C7" s="154" t="s">
        <v>8</v>
      </c>
      <c r="D7" s="127" t="s">
        <v>9</v>
      </c>
      <c r="E7" s="136" t="s">
        <v>10</v>
      </c>
      <c r="F7" s="127" t="s">
        <v>11</v>
      </c>
      <c r="G7" s="126" t="s">
        <v>12</v>
      </c>
      <c r="H7" s="127" t="s">
        <v>13</v>
      </c>
      <c r="I7" s="128" t="s">
        <v>14</v>
      </c>
      <c r="J7" s="128"/>
      <c r="K7" s="128"/>
      <c r="L7" s="129" t="s">
        <v>15</v>
      </c>
      <c r="M7" s="129"/>
      <c r="N7" s="129"/>
      <c r="O7" s="130" t="s">
        <v>16</v>
      </c>
      <c r="P7" s="130"/>
      <c r="Q7" s="130"/>
      <c r="R7" s="131" t="s">
        <v>17</v>
      </c>
      <c r="S7" s="125" t="s">
        <v>18</v>
      </c>
      <c r="T7" s="125" t="s">
        <v>185</v>
      </c>
    </row>
    <row r="8" spans="1:22" s="8" customFormat="1" ht="30" customHeight="1">
      <c r="A8" s="134"/>
      <c r="B8" s="126"/>
      <c r="C8" s="154"/>
      <c r="D8" s="127"/>
      <c r="E8" s="136"/>
      <c r="F8" s="127"/>
      <c r="G8" s="126"/>
      <c r="H8" s="127"/>
      <c r="I8" s="11" t="s">
        <v>19</v>
      </c>
      <c r="J8" s="11" t="s">
        <v>20</v>
      </c>
      <c r="K8" s="11" t="s">
        <v>21</v>
      </c>
      <c r="L8" s="12" t="s">
        <v>19</v>
      </c>
      <c r="M8" s="12" t="s">
        <v>20</v>
      </c>
      <c r="N8" s="12" t="s">
        <v>21</v>
      </c>
      <c r="O8" s="13" t="s">
        <v>19</v>
      </c>
      <c r="P8" s="13" t="s">
        <v>20</v>
      </c>
      <c r="Q8" s="13" t="s">
        <v>21</v>
      </c>
      <c r="R8" s="131"/>
      <c r="S8" s="125"/>
      <c r="T8" s="125"/>
      <c r="U8" s="7"/>
      <c r="V8" s="7"/>
    </row>
    <row r="9" spans="1:22" s="35" customFormat="1" ht="51" customHeight="1">
      <c r="A9" s="14">
        <v>1</v>
      </c>
      <c r="B9" s="15">
        <v>1</v>
      </c>
      <c r="C9" s="16">
        <f>SUM(R9/F9)</f>
        <v>31.2625250501002</v>
      </c>
      <c r="D9" s="17" t="s">
        <v>22</v>
      </c>
      <c r="E9" s="18">
        <v>28902</v>
      </c>
      <c r="F9" s="19">
        <v>49.9</v>
      </c>
      <c r="G9" s="20"/>
      <c r="H9" s="21" t="s">
        <v>23</v>
      </c>
      <c r="I9" s="22">
        <v>40</v>
      </c>
      <c r="J9" s="23">
        <v>13</v>
      </c>
      <c r="K9" s="24">
        <f>SUM(I9*J9)</f>
        <v>520</v>
      </c>
      <c r="L9" s="25">
        <v>40</v>
      </c>
      <c r="M9" s="26">
        <v>13</v>
      </c>
      <c r="N9" s="27">
        <f>SUM(L9*M9)</f>
        <v>520</v>
      </c>
      <c r="O9" s="28">
        <v>40</v>
      </c>
      <c r="P9" s="29">
        <v>13</v>
      </c>
      <c r="Q9" s="30">
        <f>SUM(O9*P9)</f>
        <v>520</v>
      </c>
      <c r="R9" s="31">
        <f>SUM(K9+N9+Q9)</f>
        <v>1560</v>
      </c>
      <c r="S9" s="14"/>
      <c r="T9" s="51">
        <v>12</v>
      </c>
      <c r="U9" s="33"/>
      <c r="V9" s="34"/>
    </row>
    <row r="10" spans="1:27" s="10" customFormat="1" ht="25.5">
      <c r="A10" s="132" t="s">
        <v>4</v>
      </c>
      <c r="B10" s="132"/>
      <c r="C10" s="132"/>
      <c r="D10" s="140" t="s">
        <v>24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V10" s="8"/>
      <c r="W10" s="8"/>
      <c r="X10" s="8"/>
      <c r="Y10" s="8"/>
      <c r="Z10" s="8"/>
      <c r="AA10" s="8"/>
    </row>
    <row r="11" spans="1:27" s="7" customFormat="1" ht="27.75" customHeight="1">
      <c r="A11" s="134" t="s">
        <v>6</v>
      </c>
      <c r="B11" s="126" t="s">
        <v>7</v>
      </c>
      <c r="C11" s="134" t="s">
        <v>8</v>
      </c>
      <c r="D11" s="127" t="s">
        <v>9</v>
      </c>
      <c r="E11" s="136" t="s">
        <v>10</v>
      </c>
      <c r="F11" s="127" t="s">
        <v>11</v>
      </c>
      <c r="G11" s="126" t="s">
        <v>12</v>
      </c>
      <c r="H11" s="127" t="s">
        <v>13</v>
      </c>
      <c r="I11" s="128" t="s">
        <v>14</v>
      </c>
      <c r="J11" s="128"/>
      <c r="K11" s="128"/>
      <c r="L11" s="129" t="s">
        <v>15</v>
      </c>
      <c r="M11" s="129"/>
      <c r="N11" s="129"/>
      <c r="O11" s="130" t="s">
        <v>16</v>
      </c>
      <c r="P11" s="130"/>
      <c r="Q11" s="130"/>
      <c r="R11" s="137" t="s">
        <v>17</v>
      </c>
      <c r="S11" s="125" t="s">
        <v>18</v>
      </c>
      <c r="T11" s="125" t="s">
        <v>185</v>
      </c>
      <c r="V11" s="8"/>
      <c r="W11" s="8"/>
      <c r="X11" s="8"/>
      <c r="Y11" s="8"/>
      <c r="Z11" s="8"/>
      <c r="AA11" s="8"/>
    </row>
    <row r="12" spans="1:21" s="8" customFormat="1" ht="30" customHeight="1">
      <c r="A12" s="134"/>
      <c r="B12" s="126"/>
      <c r="C12" s="134"/>
      <c r="D12" s="127"/>
      <c r="E12" s="136"/>
      <c r="F12" s="127"/>
      <c r="G12" s="126"/>
      <c r="H12" s="127"/>
      <c r="I12" s="11" t="s">
        <v>19</v>
      </c>
      <c r="J12" s="11" t="s">
        <v>20</v>
      </c>
      <c r="K12" s="11" t="s">
        <v>21</v>
      </c>
      <c r="L12" s="12" t="s">
        <v>19</v>
      </c>
      <c r="M12" s="12" t="s">
        <v>20</v>
      </c>
      <c r="N12" s="12" t="s">
        <v>21</v>
      </c>
      <c r="O12" s="13" t="s">
        <v>19</v>
      </c>
      <c r="P12" s="13" t="s">
        <v>20</v>
      </c>
      <c r="Q12" s="13" t="s">
        <v>21</v>
      </c>
      <c r="R12" s="137"/>
      <c r="S12" s="125"/>
      <c r="T12" s="125"/>
      <c r="U12" s="7"/>
    </row>
    <row r="13" spans="1:22" s="35" customFormat="1" ht="37.5">
      <c r="A13" s="14">
        <v>2</v>
      </c>
      <c r="B13" s="15">
        <v>1</v>
      </c>
      <c r="C13" s="16">
        <f>SUM(R13/F13)</f>
        <v>28.363636363636363</v>
      </c>
      <c r="D13" s="17" t="s">
        <v>27</v>
      </c>
      <c r="E13" s="18">
        <v>33956</v>
      </c>
      <c r="F13" s="19">
        <v>55</v>
      </c>
      <c r="G13" s="20"/>
      <c r="H13" s="21" t="s">
        <v>28</v>
      </c>
      <c r="I13" s="22">
        <v>40</v>
      </c>
      <c r="J13" s="23">
        <v>13</v>
      </c>
      <c r="K13" s="24">
        <f>SUM(I13*J13)</f>
        <v>520</v>
      </c>
      <c r="L13" s="25">
        <v>40</v>
      </c>
      <c r="M13" s="26">
        <v>13</v>
      </c>
      <c r="N13" s="27">
        <f>SUM(L13*M13)</f>
        <v>520</v>
      </c>
      <c r="O13" s="28">
        <v>40</v>
      </c>
      <c r="P13" s="29">
        <v>13</v>
      </c>
      <c r="Q13" s="30">
        <f>SUM(O13*P13)</f>
        <v>520</v>
      </c>
      <c r="R13" s="31">
        <f>SUM(K13+N13+Q13)</f>
        <v>1560</v>
      </c>
      <c r="S13" s="14"/>
      <c r="T13" s="51">
        <v>12</v>
      </c>
      <c r="U13" s="33"/>
      <c r="V13" s="33"/>
    </row>
    <row r="14" spans="1:27" s="34" customFormat="1" ht="63.75" customHeight="1">
      <c r="A14" s="14">
        <v>3</v>
      </c>
      <c r="B14" s="15">
        <v>2</v>
      </c>
      <c r="C14" s="16">
        <f>SUM(R14/F14)</f>
        <v>19.53255425709516</v>
      </c>
      <c r="D14" s="36" t="s">
        <v>25</v>
      </c>
      <c r="E14" s="37">
        <v>33512</v>
      </c>
      <c r="F14" s="19">
        <v>59.9</v>
      </c>
      <c r="G14" s="20"/>
      <c r="H14" s="38" t="s">
        <v>26</v>
      </c>
      <c r="I14" s="22">
        <v>30</v>
      </c>
      <c r="J14" s="23">
        <v>13</v>
      </c>
      <c r="K14" s="24">
        <f>SUM(I14*J14)</f>
        <v>390</v>
      </c>
      <c r="L14" s="25">
        <v>30</v>
      </c>
      <c r="M14" s="26">
        <v>13</v>
      </c>
      <c r="N14" s="27">
        <f>SUM(L14*M14)</f>
        <v>390</v>
      </c>
      <c r="O14" s="28">
        <v>30</v>
      </c>
      <c r="P14" s="29">
        <v>13</v>
      </c>
      <c r="Q14" s="30">
        <f>SUM(O14*P14)</f>
        <v>390</v>
      </c>
      <c r="R14" s="31">
        <f>SUM(K14+N14+Q14)</f>
        <v>1170</v>
      </c>
      <c r="S14" s="14"/>
      <c r="T14" s="51">
        <v>10</v>
      </c>
      <c r="V14" s="35"/>
      <c r="Z14" s="35"/>
      <c r="AA14" s="35"/>
    </row>
    <row r="15" spans="1:27" s="7" customFormat="1" ht="25.5">
      <c r="A15" s="132" t="s">
        <v>4</v>
      </c>
      <c r="B15" s="132"/>
      <c r="C15" s="132"/>
      <c r="D15" s="140" t="s">
        <v>29</v>
      </c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V15" s="8"/>
      <c r="W15" s="8"/>
      <c r="X15" s="8"/>
      <c r="Y15" s="8"/>
      <c r="Z15" s="10"/>
      <c r="AA15" s="10"/>
    </row>
    <row r="16" spans="1:27" s="8" customFormat="1" ht="30" customHeight="1">
      <c r="A16" s="134" t="s">
        <v>6</v>
      </c>
      <c r="B16" s="126" t="s">
        <v>7</v>
      </c>
      <c r="C16" s="134" t="s">
        <v>8</v>
      </c>
      <c r="D16" s="127" t="s">
        <v>9</v>
      </c>
      <c r="E16" s="136" t="s">
        <v>10</v>
      </c>
      <c r="F16" s="127" t="s">
        <v>11</v>
      </c>
      <c r="G16" s="126" t="s">
        <v>12</v>
      </c>
      <c r="H16" s="127" t="s">
        <v>13</v>
      </c>
      <c r="I16" s="128" t="s">
        <v>14</v>
      </c>
      <c r="J16" s="128"/>
      <c r="K16" s="128"/>
      <c r="L16" s="129" t="s">
        <v>15</v>
      </c>
      <c r="M16" s="129"/>
      <c r="N16" s="129"/>
      <c r="O16" s="130" t="s">
        <v>16</v>
      </c>
      <c r="P16" s="130"/>
      <c r="Q16" s="130"/>
      <c r="R16" s="137" t="s">
        <v>17</v>
      </c>
      <c r="S16" s="125" t="s">
        <v>18</v>
      </c>
      <c r="T16" s="125" t="s">
        <v>185</v>
      </c>
      <c r="U16" s="7"/>
      <c r="V16" s="10"/>
      <c r="W16" s="10"/>
      <c r="X16" s="10"/>
      <c r="Y16" s="10"/>
      <c r="Z16" s="7"/>
      <c r="AA16" s="7"/>
    </row>
    <row r="17" spans="1:25" s="8" customFormat="1" ht="51" customHeight="1">
      <c r="A17" s="134"/>
      <c r="B17" s="126"/>
      <c r="C17" s="134"/>
      <c r="D17" s="127"/>
      <c r="E17" s="136"/>
      <c r="F17" s="127"/>
      <c r="G17" s="126"/>
      <c r="H17" s="127"/>
      <c r="I17" s="11" t="s">
        <v>19</v>
      </c>
      <c r="J17" s="11" t="s">
        <v>20</v>
      </c>
      <c r="K17" s="11" t="s">
        <v>21</v>
      </c>
      <c r="L17" s="12" t="s">
        <v>19</v>
      </c>
      <c r="M17" s="12" t="s">
        <v>20</v>
      </c>
      <c r="N17" s="12" t="s">
        <v>21</v>
      </c>
      <c r="O17" s="13" t="s">
        <v>19</v>
      </c>
      <c r="P17" s="13" t="s">
        <v>20</v>
      </c>
      <c r="Q17" s="13" t="s">
        <v>21</v>
      </c>
      <c r="R17" s="137"/>
      <c r="S17" s="125"/>
      <c r="T17" s="125"/>
      <c r="U17" s="7"/>
      <c r="V17" s="39"/>
      <c r="W17" s="7"/>
      <c r="X17" s="7"/>
      <c r="Y17" s="7"/>
    </row>
    <row r="18" spans="1:22" s="35" customFormat="1" ht="51" customHeight="1">
      <c r="A18" s="14">
        <v>4</v>
      </c>
      <c r="B18" s="15">
        <v>1</v>
      </c>
      <c r="C18" s="16">
        <f>SUM(R18/F18)</f>
        <v>19.527896995708154</v>
      </c>
      <c r="D18" s="17" t="s">
        <v>30</v>
      </c>
      <c r="E18" s="18">
        <v>34206</v>
      </c>
      <c r="F18" s="19">
        <v>69.9</v>
      </c>
      <c r="G18" s="20"/>
      <c r="H18" s="21" t="s">
        <v>28</v>
      </c>
      <c r="I18" s="22">
        <v>35</v>
      </c>
      <c r="J18" s="23">
        <v>13</v>
      </c>
      <c r="K18" s="24">
        <f>SUM(I18*J18)</f>
        <v>455</v>
      </c>
      <c r="L18" s="25">
        <v>35</v>
      </c>
      <c r="M18" s="26">
        <v>13</v>
      </c>
      <c r="N18" s="27">
        <f>SUM(L18*M18)</f>
        <v>455</v>
      </c>
      <c r="O18" s="28">
        <v>35</v>
      </c>
      <c r="P18" s="29">
        <v>13</v>
      </c>
      <c r="Q18" s="30">
        <f>SUM(O18*P18)</f>
        <v>455</v>
      </c>
      <c r="R18" s="31">
        <f>SUM(K18+N18+Q18)</f>
        <v>1365</v>
      </c>
      <c r="S18" s="14"/>
      <c r="T18" s="51">
        <v>12</v>
      </c>
      <c r="U18" s="33"/>
      <c r="V18" s="33"/>
    </row>
    <row r="19" spans="1:27" s="10" customFormat="1" ht="25.5">
      <c r="A19" s="132" t="s">
        <v>4</v>
      </c>
      <c r="B19" s="132"/>
      <c r="C19" s="132"/>
      <c r="D19" s="140" t="s">
        <v>31</v>
      </c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V19" s="8"/>
      <c r="W19" s="8"/>
      <c r="X19" s="8"/>
      <c r="Y19" s="8"/>
      <c r="Z19" s="8"/>
      <c r="AA19" s="8"/>
    </row>
    <row r="20" spans="1:27" s="7" customFormat="1" ht="27.75" customHeight="1">
      <c r="A20" s="134" t="s">
        <v>6</v>
      </c>
      <c r="B20" s="126" t="s">
        <v>7</v>
      </c>
      <c r="C20" s="134" t="s">
        <v>8</v>
      </c>
      <c r="D20" s="127" t="s">
        <v>9</v>
      </c>
      <c r="E20" s="136" t="s">
        <v>10</v>
      </c>
      <c r="F20" s="127" t="s">
        <v>11</v>
      </c>
      <c r="G20" s="126" t="s">
        <v>12</v>
      </c>
      <c r="H20" s="127" t="s">
        <v>13</v>
      </c>
      <c r="I20" s="128" t="s">
        <v>14</v>
      </c>
      <c r="J20" s="128"/>
      <c r="K20" s="128"/>
      <c r="L20" s="129" t="s">
        <v>15</v>
      </c>
      <c r="M20" s="129"/>
      <c r="N20" s="129"/>
      <c r="O20" s="130" t="s">
        <v>16</v>
      </c>
      <c r="P20" s="130"/>
      <c r="Q20" s="130"/>
      <c r="R20" s="137" t="s">
        <v>17</v>
      </c>
      <c r="S20" s="125" t="s">
        <v>18</v>
      </c>
      <c r="T20" s="125" t="s">
        <v>185</v>
      </c>
      <c r="V20" s="8"/>
      <c r="W20" s="8"/>
      <c r="X20" s="8"/>
      <c r="Y20" s="8"/>
      <c r="Z20" s="10"/>
      <c r="AA20" s="10"/>
    </row>
    <row r="21" spans="1:27" s="8" customFormat="1" ht="30" customHeight="1">
      <c r="A21" s="134"/>
      <c r="B21" s="126"/>
      <c r="C21" s="134"/>
      <c r="D21" s="127"/>
      <c r="E21" s="136"/>
      <c r="F21" s="127"/>
      <c r="G21" s="126"/>
      <c r="H21" s="127"/>
      <c r="I21" s="11" t="s">
        <v>19</v>
      </c>
      <c r="J21" s="11" t="s">
        <v>20</v>
      </c>
      <c r="K21" s="11" t="s">
        <v>21</v>
      </c>
      <c r="L21" s="12" t="s">
        <v>19</v>
      </c>
      <c r="M21" s="12" t="s">
        <v>20</v>
      </c>
      <c r="N21" s="12" t="s">
        <v>21</v>
      </c>
      <c r="O21" s="13" t="s">
        <v>19</v>
      </c>
      <c r="P21" s="13" t="s">
        <v>20</v>
      </c>
      <c r="Q21" s="13" t="s">
        <v>21</v>
      </c>
      <c r="R21" s="137"/>
      <c r="S21" s="125"/>
      <c r="T21" s="125"/>
      <c r="U21" s="7"/>
      <c r="W21" s="10"/>
      <c r="X21" s="10"/>
      <c r="Y21" s="10"/>
      <c r="Z21" s="7"/>
      <c r="AA21" s="7"/>
    </row>
    <row r="22" spans="1:25" s="35" customFormat="1" ht="37.5">
      <c r="A22" s="14">
        <v>5</v>
      </c>
      <c r="B22" s="15">
        <v>1</v>
      </c>
      <c r="C22" s="16">
        <f>SUM(R22/F22)</f>
        <v>19.472182596291013</v>
      </c>
      <c r="D22" s="17" t="s">
        <v>34</v>
      </c>
      <c r="E22" s="18">
        <v>34107</v>
      </c>
      <c r="F22" s="19">
        <v>70.1</v>
      </c>
      <c r="G22" s="20"/>
      <c r="H22" s="43" t="s">
        <v>35</v>
      </c>
      <c r="I22" s="22">
        <v>35</v>
      </c>
      <c r="J22" s="23">
        <v>13</v>
      </c>
      <c r="K22" s="24">
        <f>SUM(I22*J22)</f>
        <v>455</v>
      </c>
      <c r="L22" s="25">
        <v>35</v>
      </c>
      <c r="M22" s="26">
        <v>13</v>
      </c>
      <c r="N22" s="27">
        <f>SUM(L22*M22)</f>
        <v>455</v>
      </c>
      <c r="O22" s="28">
        <v>35</v>
      </c>
      <c r="P22" s="29">
        <v>13</v>
      </c>
      <c r="Q22" s="30">
        <f>SUM(O22*P22)</f>
        <v>455</v>
      </c>
      <c r="R22" s="31">
        <f>SUM(K22+N22+Q22)</f>
        <v>1365</v>
      </c>
      <c r="S22" s="14"/>
      <c r="T22" s="51">
        <v>12</v>
      </c>
      <c r="U22" s="33"/>
      <c r="V22" s="33"/>
      <c r="W22" s="33"/>
      <c r="X22" s="33"/>
      <c r="Y22" s="33"/>
    </row>
    <row r="23" spans="1:25" s="35" customFormat="1" ht="53.25" customHeight="1">
      <c r="A23" s="14">
        <v>6</v>
      </c>
      <c r="B23" s="15">
        <v>2</v>
      </c>
      <c r="C23" s="16">
        <f>SUM(R23/F23)</f>
        <v>14.83695652173913</v>
      </c>
      <c r="D23" s="40" t="s">
        <v>32</v>
      </c>
      <c r="E23" s="41">
        <v>31325</v>
      </c>
      <c r="F23" s="19">
        <v>92</v>
      </c>
      <c r="G23" s="20"/>
      <c r="H23" s="42" t="s">
        <v>33</v>
      </c>
      <c r="I23" s="22">
        <v>35</v>
      </c>
      <c r="J23" s="23">
        <v>13</v>
      </c>
      <c r="K23" s="24">
        <f>SUM(I23*J23)</f>
        <v>455</v>
      </c>
      <c r="L23" s="25">
        <v>35</v>
      </c>
      <c r="M23" s="26">
        <v>13</v>
      </c>
      <c r="N23" s="27">
        <f>SUM(L23*M23)</f>
        <v>455</v>
      </c>
      <c r="O23" s="28">
        <v>35</v>
      </c>
      <c r="P23" s="29">
        <v>13</v>
      </c>
      <c r="Q23" s="30">
        <f>SUM(O23*P23)</f>
        <v>455</v>
      </c>
      <c r="R23" s="31">
        <f>SUM(K23+N23+Q23)</f>
        <v>1365</v>
      </c>
      <c r="S23" s="14"/>
      <c r="T23" s="51">
        <v>10</v>
      </c>
      <c r="U23" s="33"/>
      <c r="V23" s="33"/>
      <c r="W23" s="33"/>
      <c r="X23" s="33"/>
      <c r="Y23" s="33"/>
    </row>
    <row r="24" spans="1:22" s="8" customFormat="1" ht="25.5">
      <c r="A24" s="132" t="s">
        <v>4</v>
      </c>
      <c r="B24" s="132"/>
      <c r="C24" s="132"/>
      <c r="D24" s="133" t="s">
        <v>36</v>
      </c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7"/>
      <c r="V24" s="39"/>
    </row>
    <row r="25" spans="1:22" s="8" customFormat="1" ht="51" customHeight="1">
      <c r="A25" s="134" t="s">
        <v>6</v>
      </c>
      <c r="B25" s="126" t="s">
        <v>7</v>
      </c>
      <c r="C25" s="134" t="s">
        <v>8</v>
      </c>
      <c r="D25" s="127" t="s">
        <v>9</v>
      </c>
      <c r="E25" s="136" t="s">
        <v>10</v>
      </c>
      <c r="F25" s="127" t="s">
        <v>11</v>
      </c>
      <c r="G25" s="126" t="s">
        <v>12</v>
      </c>
      <c r="H25" s="127" t="s">
        <v>13</v>
      </c>
      <c r="I25" s="128" t="s">
        <v>14</v>
      </c>
      <c r="J25" s="128"/>
      <c r="K25" s="128"/>
      <c r="L25" s="129" t="s">
        <v>15</v>
      </c>
      <c r="M25" s="129"/>
      <c r="N25" s="129"/>
      <c r="O25" s="130" t="s">
        <v>16</v>
      </c>
      <c r="P25" s="130"/>
      <c r="Q25" s="130"/>
      <c r="R25" s="137" t="s">
        <v>17</v>
      </c>
      <c r="S25" s="125" t="s">
        <v>18</v>
      </c>
      <c r="T25" s="125" t="s">
        <v>185</v>
      </c>
      <c r="U25" s="7"/>
      <c r="V25" s="39"/>
    </row>
    <row r="26" spans="1:22" s="8" customFormat="1" ht="51" customHeight="1">
      <c r="A26" s="134"/>
      <c r="B26" s="126"/>
      <c r="C26" s="134"/>
      <c r="D26" s="127"/>
      <c r="E26" s="136"/>
      <c r="F26" s="127"/>
      <c r="G26" s="126"/>
      <c r="H26" s="127"/>
      <c r="I26" s="11" t="s">
        <v>19</v>
      </c>
      <c r="J26" s="11" t="s">
        <v>20</v>
      </c>
      <c r="K26" s="11" t="s">
        <v>21</v>
      </c>
      <c r="L26" s="12" t="s">
        <v>19</v>
      </c>
      <c r="M26" s="12" t="s">
        <v>20</v>
      </c>
      <c r="N26" s="12" t="s">
        <v>21</v>
      </c>
      <c r="O26" s="13" t="s">
        <v>19</v>
      </c>
      <c r="P26" s="13" t="s">
        <v>20</v>
      </c>
      <c r="Q26" s="13" t="s">
        <v>21</v>
      </c>
      <c r="R26" s="137"/>
      <c r="S26" s="125"/>
      <c r="T26" s="125"/>
      <c r="U26" s="7"/>
      <c r="V26" s="39"/>
    </row>
    <row r="27" spans="1:22" s="35" customFormat="1" ht="37.5">
      <c r="A27" s="14">
        <v>7</v>
      </c>
      <c r="B27" s="15">
        <v>1</v>
      </c>
      <c r="C27" s="16">
        <f>SUM(R27/F27)</f>
        <v>46.041666666666664</v>
      </c>
      <c r="D27" s="47" t="s">
        <v>41</v>
      </c>
      <c r="E27" s="18">
        <v>34414</v>
      </c>
      <c r="F27" s="19">
        <v>72</v>
      </c>
      <c r="G27" s="20"/>
      <c r="H27" s="43" t="s">
        <v>42</v>
      </c>
      <c r="I27" s="22">
        <v>85</v>
      </c>
      <c r="J27" s="23">
        <v>13</v>
      </c>
      <c r="K27" s="24">
        <f>SUM(I27*J27)</f>
        <v>1105</v>
      </c>
      <c r="L27" s="25">
        <v>85</v>
      </c>
      <c r="M27" s="26">
        <v>13</v>
      </c>
      <c r="N27" s="27">
        <f>SUM(L27*M27)</f>
        <v>1105</v>
      </c>
      <c r="O27" s="28">
        <v>85</v>
      </c>
      <c r="P27" s="29">
        <v>13</v>
      </c>
      <c r="Q27" s="30">
        <f>SUM(O27*P27)</f>
        <v>1105</v>
      </c>
      <c r="R27" s="31">
        <f>SUM(K27+N27+Q27)</f>
        <v>3315</v>
      </c>
      <c r="S27" s="14"/>
      <c r="T27" s="51">
        <v>12</v>
      </c>
      <c r="U27" s="33"/>
      <c r="V27" s="33"/>
    </row>
    <row r="28" spans="1:22" s="35" customFormat="1" ht="56.25">
      <c r="A28" s="14">
        <v>8</v>
      </c>
      <c r="B28" s="15">
        <v>2</v>
      </c>
      <c r="C28" s="16">
        <f>SUM(R28/F28)</f>
        <v>44.24290220820189</v>
      </c>
      <c r="D28" s="46" t="s">
        <v>39</v>
      </c>
      <c r="E28" s="41">
        <v>34339</v>
      </c>
      <c r="F28" s="19">
        <v>63.4</v>
      </c>
      <c r="G28" s="20"/>
      <c r="H28" s="77" t="s">
        <v>40</v>
      </c>
      <c r="I28" s="22">
        <v>77.5</v>
      </c>
      <c r="J28" s="23">
        <v>12</v>
      </c>
      <c r="K28" s="24">
        <f>SUM(I28*J28)</f>
        <v>930</v>
      </c>
      <c r="L28" s="25">
        <v>75</v>
      </c>
      <c r="M28" s="26">
        <v>13</v>
      </c>
      <c r="N28" s="27">
        <f>SUM(L28*M28)</f>
        <v>975</v>
      </c>
      <c r="O28" s="28">
        <v>75</v>
      </c>
      <c r="P28" s="29">
        <v>12</v>
      </c>
      <c r="Q28" s="30">
        <f>SUM(O28*P28)</f>
        <v>900</v>
      </c>
      <c r="R28" s="31">
        <f>SUM(K28+N28+Q28)</f>
        <v>2805</v>
      </c>
      <c r="S28" s="14"/>
      <c r="T28" s="51">
        <v>10</v>
      </c>
      <c r="U28" s="33"/>
      <c r="V28" s="33"/>
    </row>
    <row r="29" spans="1:22" s="35" customFormat="1" ht="53.25" customHeight="1">
      <c r="A29" s="14">
        <v>9</v>
      </c>
      <c r="B29" s="15">
        <v>3</v>
      </c>
      <c r="C29" s="16">
        <f>SUM(R29/F29)</f>
        <v>36.67979002624672</v>
      </c>
      <c r="D29" s="44" t="s">
        <v>37</v>
      </c>
      <c r="E29" s="37">
        <v>34526</v>
      </c>
      <c r="F29" s="19">
        <v>76.2</v>
      </c>
      <c r="G29" s="20"/>
      <c r="H29" s="49" t="s">
        <v>38</v>
      </c>
      <c r="I29" s="22">
        <v>75</v>
      </c>
      <c r="J29" s="23">
        <v>13</v>
      </c>
      <c r="K29" s="24">
        <f>SUM(I29*J29)</f>
        <v>975</v>
      </c>
      <c r="L29" s="25">
        <v>70</v>
      </c>
      <c r="M29" s="26">
        <v>13</v>
      </c>
      <c r="N29" s="27">
        <f>SUM(L29*M29)</f>
        <v>910</v>
      </c>
      <c r="O29" s="28">
        <v>70</v>
      </c>
      <c r="P29" s="29">
        <v>13</v>
      </c>
      <c r="Q29" s="30">
        <f>SUM(O29*P29)</f>
        <v>910</v>
      </c>
      <c r="R29" s="31">
        <f>SUM(K29+N29+Q29)</f>
        <v>2795</v>
      </c>
      <c r="S29" s="14"/>
      <c r="T29" s="51">
        <v>9</v>
      </c>
      <c r="U29" s="33"/>
      <c r="V29" s="33"/>
    </row>
    <row r="30" spans="1:27" s="10" customFormat="1" ht="25.5">
      <c r="A30" s="132" t="s">
        <v>4</v>
      </c>
      <c r="B30" s="132"/>
      <c r="C30" s="132"/>
      <c r="D30" s="133" t="s">
        <v>43</v>
      </c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V30" s="39"/>
      <c r="W30" s="8"/>
      <c r="X30" s="8"/>
      <c r="Y30" s="8"/>
      <c r="Z30" s="8"/>
      <c r="AA30" s="8"/>
    </row>
    <row r="31" spans="1:27" s="7" customFormat="1" ht="93" customHeight="1">
      <c r="A31" s="153" t="s">
        <v>6</v>
      </c>
      <c r="B31" s="126" t="s">
        <v>7</v>
      </c>
      <c r="C31" s="135" t="s">
        <v>8</v>
      </c>
      <c r="D31" s="127" t="s">
        <v>9</v>
      </c>
      <c r="E31" s="136" t="s">
        <v>10</v>
      </c>
      <c r="F31" s="127" t="s">
        <v>11</v>
      </c>
      <c r="G31" s="126" t="s">
        <v>12</v>
      </c>
      <c r="H31" s="127" t="s">
        <v>13</v>
      </c>
      <c r="I31" s="128" t="s">
        <v>14</v>
      </c>
      <c r="J31" s="128"/>
      <c r="K31" s="128"/>
      <c r="L31" s="129" t="s">
        <v>15</v>
      </c>
      <c r="M31" s="129"/>
      <c r="N31" s="129"/>
      <c r="O31" s="130" t="s">
        <v>16</v>
      </c>
      <c r="P31" s="130"/>
      <c r="Q31" s="130"/>
      <c r="R31" s="131" t="s">
        <v>17</v>
      </c>
      <c r="S31" s="125" t="s">
        <v>18</v>
      </c>
      <c r="T31" s="125" t="s">
        <v>185</v>
      </c>
      <c r="V31" s="39"/>
      <c r="W31" s="8"/>
      <c r="X31" s="8"/>
      <c r="Y31" s="8"/>
      <c r="Z31" s="10"/>
      <c r="AA31" s="10"/>
    </row>
    <row r="32" spans="1:21" s="8" customFormat="1" ht="31.5" customHeight="1">
      <c r="A32" s="153"/>
      <c r="B32" s="126"/>
      <c r="C32" s="135"/>
      <c r="D32" s="127"/>
      <c r="E32" s="136"/>
      <c r="F32" s="127"/>
      <c r="G32" s="126"/>
      <c r="H32" s="127"/>
      <c r="I32" s="11" t="s">
        <v>19</v>
      </c>
      <c r="J32" s="11" t="s">
        <v>20</v>
      </c>
      <c r="K32" s="11" t="s">
        <v>21</v>
      </c>
      <c r="L32" s="12" t="s">
        <v>19</v>
      </c>
      <c r="M32" s="12" t="s">
        <v>20</v>
      </c>
      <c r="N32" s="12" t="s">
        <v>21</v>
      </c>
      <c r="O32" s="13" t="s">
        <v>19</v>
      </c>
      <c r="P32" s="13" t="s">
        <v>20</v>
      </c>
      <c r="Q32" s="13" t="s">
        <v>21</v>
      </c>
      <c r="R32" s="131"/>
      <c r="S32" s="125"/>
      <c r="T32" s="125"/>
      <c r="U32" s="7"/>
    </row>
    <row r="33" spans="1:27" s="34" customFormat="1" ht="53.25" customHeight="1">
      <c r="A33" s="48">
        <v>10</v>
      </c>
      <c r="B33" s="15">
        <v>1</v>
      </c>
      <c r="C33" s="16">
        <f>SUM(R33/F33)</f>
        <v>54.70297029702971</v>
      </c>
      <c r="D33" s="44" t="s">
        <v>48</v>
      </c>
      <c r="E33" s="37">
        <v>31468</v>
      </c>
      <c r="F33" s="19">
        <v>80.8</v>
      </c>
      <c r="G33" s="20"/>
      <c r="H33" s="45" t="s">
        <v>49</v>
      </c>
      <c r="I33" s="22">
        <v>120</v>
      </c>
      <c r="J33" s="23">
        <v>13</v>
      </c>
      <c r="K33" s="24">
        <f>SUM(I33*J33)</f>
        <v>1560</v>
      </c>
      <c r="L33" s="25">
        <v>115</v>
      </c>
      <c r="M33" s="26">
        <v>13</v>
      </c>
      <c r="N33" s="27">
        <f>SUM(L33*M33)</f>
        <v>1495</v>
      </c>
      <c r="O33" s="28">
        <v>105</v>
      </c>
      <c r="P33" s="29">
        <v>13</v>
      </c>
      <c r="Q33" s="30">
        <f>SUM(O33*P33)</f>
        <v>1365</v>
      </c>
      <c r="R33" s="31">
        <f>SUM(K33+N33+Q33)</f>
        <v>4420</v>
      </c>
      <c r="S33" s="14"/>
      <c r="T33" s="51">
        <v>12</v>
      </c>
      <c r="V33" s="33"/>
      <c r="W33" s="35"/>
      <c r="X33" s="35"/>
      <c r="Y33" s="35"/>
      <c r="Z33" s="35"/>
      <c r="AA33" s="35"/>
    </row>
    <row r="34" spans="1:27" s="33" customFormat="1" ht="37.5">
      <c r="A34" s="48">
        <v>11</v>
      </c>
      <c r="B34" s="15">
        <v>2</v>
      </c>
      <c r="C34" s="16">
        <f>SUM(R34/F34)</f>
        <v>46.25730994152047</v>
      </c>
      <c r="D34" s="49" t="s">
        <v>46</v>
      </c>
      <c r="E34" s="37">
        <v>34336</v>
      </c>
      <c r="F34" s="19">
        <v>85.5</v>
      </c>
      <c r="G34" s="20"/>
      <c r="H34" s="49" t="s">
        <v>47</v>
      </c>
      <c r="I34" s="22">
        <v>100</v>
      </c>
      <c r="J34" s="23">
        <v>13</v>
      </c>
      <c r="K34" s="24">
        <f>SUM(I34*J34)</f>
        <v>1300</v>
      </c>
      <c r="L34" s="25">
        <v>105</v>
      </c>
      <c r="M34" s="26">
        <v>13</v>
      </c>
      <c r="N34" s="27">
        <f>SUM(L34*M34)</f>
        <v>1365</v>
      </c>
      <c r="O34" s="28">
        <v>107.5</v>
      </c>
      <c r="P34" s="29">
        <v>12</v>
      </c>
      <c r="Q34" s="30">
        <f>SUM(O34*P34)</f>
        <v>1290</v>
      </c>
      <c r="R34" s="31">
        <f>SUM(K34+N34+Q34)</f>
        <v>3955</v>
      </c>
      <c r="S34" s="14"/>
      <c r="T34" s="51">
        <v>10</v>
      </c>
      <c r="W34" s="35"/>
      <c r="X34" s="35"/>
      <c r="Y34" s="35"/>
      <c r="Z34" s="35"/>
      <c r="AA34" s="35"/>
    </row>
    <row r="35" spans="1:27" s="33" customFormat="1" ht="37.5">
      <c r="A35" s="48">
        <v>12</v>
      </c>
      <c r="B35" s="15">
        <v>3</v>
      </c>
      <c r="C35" s="16">
        <f>SUM(R35/F35)</f>
        <v>29.74576271186441</v>
      </c>
      <c r="D35" s="46" t="s">
        <v>44</v>
      </c>
      <c r="E35" s="41">
        <v>34123</v>
      </c>
      <c r="F35" s="19">
        <v>118</v>
      </c>
      <c r="G35" s="20"/>
      <c r="H35" s="42" t="s">
        <v>45</v>
      </c>
      <c r="I35" s="22">
        <v>90</v>
      </c>
      <c r="J35" s="23">
        <v>13</v>
      </c>
      <c r="K35" s="24">
        <f>SUM(I35*J35)</f>
        <v>1170</v>
      </c>
      <c r="L35" s="25">
        <v>90</v>
      </c>
      <c r="M35" s="26">
        <v>13</v>
      </c>
      <c r="N35" s="27">
        <f>SUM(L35*M35)</f>
        <v>1170</v>
      </c>
      <c r="O35" s="28">
        <v>90</v>
      </c>
      <c r="P35" s="29">
        <v>13</v>
      </c>
      <c r="Q35" s="30">
        <f>SUM(O35*P35)</f>
        <v>1170</v>
      </c>
      <c r="R35" s="31">
        <f>SUM(K35+N35+Q35)</f>
        <v>3510</v>
      </c>
      <c r="S35" s="14"/>
      <c r="T35" s="51">
        <v>9</v>
      </c>
      <c r="W35" s="35"/>
      <c r="X35" s="35"/>
      <c r="Y35" s="35"/>
      <c r="Z35" s="35"/>
      <c r="AA35" s="35"/>
    </row>
    <row r="36" spans="1:27" s="8" customFormat="1" ht="25.5">
      <c r="A36" s="138" t="s">
        <v>4</v>
      </c>
      <c r="B36" s="138"/>
      <c r="C36" s="138"/>
      <c r="D36" s="140" t="s">
        <v>50</v>
      </c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7"/>
      <c r="V36" s="50"/>
      <c r="Z36" s="39"/>
      <c r="AA36" s="39"/>
    </row>
    <row r="37" spans="1:22" s="8" customFormat="1" ht="82.5" customHeight="1">
      <c r="A37" s="153" t="s">
        <v>6</v>
      </c>
      <c r="B37" s="126" t="s">
        <v>7</v>
      </c>
      <c r="C37" s="135" t="s">
        <v>8</v>
      </c>
      <c r="D37" s="127" t="s">
        <v>9</v>
      </c>
      <c r="E37" s="136" t="s">
        <v>10</v>
      </c>
      <c r="F37" s="127" t="s">
        <v>11</v>
      </c>
      <c r="G37" s="126" t="s">
        <v>12</v>
      </c>
      <c r="H37" s="127" t="s">
        <v>13</v>
      </c>
      <c r="I37" s="128" t="s">
        <v>14</v>
      </c>
      <c r="J37" s="128"/>
      <c r="K37" s="128"/>
      <c r="L37" s="129" t="s">
        <v>15</v>
      </c>
      <c r="M37" s="129"/>
      <c r="N37" s="129"/>
      <c r="O37" s="130" t="s">
        <v>16</v>
      </c>
      <c r="P37" s="130"/>
      <c r="Q37" s="130"/>
      <c r="R37" s="131" t="s">
        <v>17</v>
      </c>
      <c r="S37" s="125" t="s">
        <v>18</v>
      </c>
      <c r="T37" s="125" t="s">
        <v>185</v>
      </c>
      <c r="U37" s="7"/>
      <c r="V37" s="39"/>
    </row>
    <row r="38" spans="1:27" s="10" customFormat="1" ht="17.25" customHeight="1">
      <c r="A38" s="153"/>
      <c r="B38" s="126"/>
      <c r="C38" s="135"/>
      <c r="D38" s="127"/>
      <c r="E38" s="136"/>
      <c r="F38" s="127"/>
      <c r="G38" s="126"/>
      <c r="H38" s="127"/>
      <c r="I38" s="11" t="s">
        <v>19</v>
      </c>
      <c r="J38" s="11" t="s">
        <v>20</v>
      </c>
      <c r="K38" s="11" t="s">
        <v>21</v>
      </c>
      <c r="L38" s="12" t="s">
        <v>19</v>
      </c>
      <c r="M38" s="12" t="s">
        <v>20</v>
      </c>
      <c r="N38" s="12" t="s">
        <v>21</v>
      </c>
      <c r="O38" s="13" t="s">
        <v>19</v>
      </c>
      <c r="P38" s="13" t="s">
        <v>20</v>
      </c>
      <c r="Q38" s="13" t="s">
        <v>21</v>
      </c>
      <c r="R38" s="131"/>
      <c r="S38" s="125"/>
      <c r="T38" s="125"/>
      <c r="V38" s="8"/>
      <c r="W38" s="39"/>
      <c r="X38" s="39"/>
      <c r="Y38" s="39"/>
      <c r="Z38" s="39"/>
      <c r="AA38" s="39"/>
    </row>
    <row r="39" spans="1:22" s="33" customFormat="1" ht="53.25" customHeight="1">
      <c r="A39" s="48">
        <v>13</v>
      </c>
      <c r="B39" s="15">
        <v>1</v>
      </c>
      <c r="C39" s="16">
        <f>SUM(R39/F39)</f>
        <v>44.24290220820189</v>
      </c>
      <c r="D39" s="46" t="s">
        <v>39</v>
      </c>
      <c r="E39" s="41">
        <v>34339</v>
      </c>
      <c r="F39" s="19">
        <v>63.4</v>
      </c>
      <c r="G39" s="20"/>
      <c r="H39" s="42" t="s">
        <v>40</v>
      </c>
      <c r="I39" s="22">
        <v>77.5</v>
      </c>
      <c r="J39" s="23">
        <v>12</v>
      </c>
      <c r="K39" s="24">
        <f>SUM(I39*J39)</f>
        <v>930</v>
      </c>
      <c r="L39" s="25">
        <v>75</v>
      </c>
      <c r="M39" s="26">
        <v>13</v>
      </c>
      <c r="N39" s="27">
        <f>SUM(L39*M39)</f>
        <v>975</v>
      </c>
      <c r="O39" s="28">
        <v>75</v>
      </c>
      <c r="P39" s="29">
        <v>12</v>
      </c>
      <c r="Q39" s="30">
        <f>SUM(O39*P39)</f>
        <v>900</v>
      </c>
      <c r="R39" s="31">
        <f>SUM(K39+N39+Q39)</f>
        <v>2805</v>
      </c>
      <c r="S39" s="14"/>
      <c r="T39" s="51">
        <v>12</v>
      </c>
      <c r="V39" s="35"/>
    </row>
    <row r="40" spans="1:22" s="33" customFormat="1" ht="53.25" customHeight="1">
      <c r="A40" s="48">
        <v>14</v>
      </c>
      <c r="B40" s="15">
        <v>2</v>
      </c>
      <c r="C40" s="16">
        <f>SUM(R40/F40)</f>
        <v>31.87221396731055</v>
      </c>
      <c r="D40" s="17" t="s">
        <v>51</v>
      </c>
      <c r="E40" s="18">
        <v>29775</v>
      </c>
      <c r="F40" s="19">
        <v>67.3</v>
      </c>
      <c r="G40" s="20"/>
      <c r="H40" s="43" t="s">
        <v>52</v>
      </c>
      <c r="I40" s="22">
        <v>55</v>
      </c>
      <c r="J40" s="23">
        <v>13</v>
      </c>
      <c r="K40" s="24">
        <f>SUM(I40*J40)</f>
        <v>715</v>
      </c>
      <c r="L40" s="25">
        <v>55</v>
      </c>
      <c r="M40" s="26">
        <v>13</v>
      </c>
      <c r="N40" s="27">
        <f>SUM(L40*M40)</f>
        <v>715</v>
      </c>
      <c r="O40" s="28">
        <v>55</v>
      </c>
      <c r="P40" s="29">
        <v>13</v>
      </c>
      <c r="Q40" s="30">
        <f>SUM(O40*P40)</f>
        <v>715</v>
      </c>
      <c r="R40" s="31">
        <f>SUM(K40+N40+Q40)</f>
        <v>2145</v>
      </c>
      <c r="S40" s="14"/>
      <c r="T40" s="51">
        <v>10</v>
      </c>
      <c r="V40" s="35"/>
    </row>
    <row r="41" spans="1:27" s="8" customFormat="1" ht="25.5">
      <c r="A41" s="132" t="s">
        <v>4</v>
      </c>
      <c r="B41" s="132"/>
      <c r="C41" s="132"/>
      <c r="D41" s="140" t="s">
        <v>53</v>
      </c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7"/>
      <c r="W41" s="39"/>
      <c r="X41" s="39"/>
      <c r="Y41" s="39"/>
      <c r="Z41" s="39"/>
      <c r="AA41" s="39"/>
    </row>
    <row r="42" spans="1:22" s="8" customFormat="1" ht="51" customHeight="1">
      <c r="A42" s="134" t="s">
        <v>6</v>
      </c>
      <c r="B42" s="126" t="s">
        <v>7</v>
      </c>
      <c r="C42" s="139" t="s">
        <v>8</v>
      </c>
      <c r="D42" s="127" t="s">
        <v>9</v>
      </c>
      <c r="E42" s="136" t="s">
        <v>10</v>
      </c>
      <c r="F42" s="127" t="s">
        <v>11</v>
      </c>
      <c r="G42" s="126" t="s">
        <v>12</v>
      </c>
      <c r="H42" s="127" t="s">
        <v>13</v>
      </c>
      <c r="I42" s="128" t="s">
        <v>14</v>
      </c>
      <c r="J42" s="128"/>
      <c r="K42" s="128"/>
      <c r="L42" s="129" t="s">
        <v>15</v>
      </c>
      <c r="M42" s="129"/>
      <c r="N42" s="129"/>
      <c r="O42" s="130" t="s">
        <v>16</v>
      </c>
      <c r="P42" s="130"/>
      <c r="Q42" s="130"/>
      <c r="R42" s="152" t="s">
        <v>17</v>
      </c>
      <c r="S42" s="125" t="s">
        <v>18</v>
      </c>
      <c r="T42" s="125" t="s">
        <v>185</v>
      </c>
      <c r="U42" s="7"/>
      <c r="V42" s="39"/>
    </row>
    <row r="43" spans="1:27" s="10" customFormat="1" ht="57" customHeight="1">
      <c r="A43" s="134"/>
      <c r="B43" s="126"/>
      <c r="C43" s="139"/>
      <c r="D43" s="127"/>
      <c r="E43" s="136"/>
      <c r="F43" s="127"/>
      <c r="G43" s="126"/>
      <c r="H43" s="127"/>
      <c r="I43" s="11" t="s">
        <v>19</v>
      </c>
      <c r="J43" s="11" t="s">
        <v>20</v>
      </c>
      <c r="K43" s="11" t="s">
        <v>21</v>
      </c>
      <c r="L43" s="12" t="s">
        <v>19</v>
      </c>
      <c r="M43" s="12" t="s">
        <v>20</v>
      </c>
      <c r="N43" s="12" t="s">
        <v>21</v>
      </c>
      <c r="O43" s="13" t="s">
        <v>19</v>
      </c>
      <c r="P43" s="13" t="s">
        <v>20</v>
      </c>
      <c r="Q43" s="13" t="s">
        <v>21</v>
      </c>
      <c r="R43" s="152"/>
      <c r="S43" s="125"/>
      <c r="T43" s="125"/>
      <c r="V43" s="8"/>
      <c r="W43" s="39"/>
      <c r="X43" s="39"/>
      <c r="Y43" s="39"/>
      <c r="Z43" s="39"/>
      <c r="AA43" s="39"/>
    </row>
    <row r="44" spans="1:22" s="33" customFormat="1" ht="37.5">
      <c r="A44" s="14">
        <v>15</v>
      </c>
      <c r="B44" s="15">
        <v>1</v>
      </c>
      <c r="C44" s="16">
        <f aca="true" t="shared" si="0" ref="C44:C61">SUM(R44/F44)</f>
        <v>53.68852459016394</v>
      </c>
      <c r="D44" s="49" t="s">
        <v>79</v>
      </c>
      <c r="E44" s="55">
        <v>32050</v>
      </c>
      <c r="F44" s="19">
        <v>79.3</v>
      </c>
      <c r="G44" s="20"/>
      <c r="H44" s="45" t="s">
        <v>80</v>
      </c>
      <c r="I44" s="22">
        <v>107.5</v>
      </c>
      <c r="J44" s="23">
        <v>13</v>
      </c>
      <c r="K44" s="24">
        <f aca="true" t="shared" si="1" ref="K44:K61">SUM(I44*J44)</f>
        <v>1397.5</v>
      </c>
      <c r="L44" s="25">
        <v>110</v>
      </c>
      <c r="M44" s="26">
        <v>13</v>
      </c>
      <c r="N44" s="27">
        <f aca="true" t="shared" si="2" ref="N44:N60">SUM(L44*M44)</f>
        <v>1430</v>
      </c>
      <c r="O44" s="28">
        <v>110</v>
      </c>
      <c r="P44" s="29">
        <v>13</v>
      </c>
      <c r="Q44" s="30">
        <f aca="true" t="shared" si="3" ref="Q44:Q60">SUM(O44*P44)</f>
        <v>1430</v>
      </c>
      <c r="R44" s="31">
        <f aca="true" t="shared" si="4" ref="R44:R60">SUM(K44+N44+Q44)</f>
        <v>4257.5</v>
      </c>
      <c r="S44" s="14"/>
      <c r="T44" s="51">
        <v>12</v>
      </c>
      <c r="V44" s="52"/>
    </row>
    <row r="45" spans="1:22" s="33" customFormat="1" ht="37.5">
      <c r="A45" s="14">
        <v>16</v>
      </c>
      <c r="B45" s="15">
        <v>2</v>
      </c>
      <c r="C45" s="16">
        <f t="shared" si="0"/>
        <v>52.537593984962406</v>
      </c>
      <c r="D45" s="49" t="s">
        <v>77</v>
      </c>
      <c r="E45" s="37">
        <v>32655</v>
      </c>
      <c r="F45" s="19">
        <v>79.8</v>
      </c>
      <c r="G45" s="20"/>
      <c r="H45" s="45" t="s">
        <v>78</v>
      </c>
      <c r="I45" s="22">
        <v>105</v>
      </c>
      <c r="J45" s="23">
        <v>13</v>
      </c>
      <c r="K45" s="24">
        <f t="shared" si="1"/>
        <v>1365</v>
      </c>
      <c r="L45" s="25">
        <v>107.5</v>
      </c>
      <c r="M45" s="26">
        <v>13</v>
      </c>
      <c r="N45" s="27">
        <f t="shared" si="2"/>
        <v>1397.5</v>
      </c>
      <c r="O45" s="28">
        <v>110</v>
      </c>
      <c r="P45" s="29">
        <v>13</v>
      </c>
      <c r="Q45" s="30">
        <f t="shared" si="3"/>
        <v>1430</v>
      </c>
      <c r="R45" s="31">
        <f t="shared" si="4"/>
        <v>4192.5</v>
      </c>
      <c r="S45" s="14"/>
      <c r="T45" s="51">
        <v>10</v>
      </c>
      <c r="V45" s="52"/>
    </row>
    <row r="46" spans="1:22" s="33" customFormat="1" ht="53.25" customHeight="1">
      <c r="A46" s="14">
        <v>17</v>
      </c>
      <c r="B46" s="15">
        <v>3</v>
      </c>
      <c r="C46" s="16">
        <f t="shared" si="0"/>
        <v>52.63496143958869</v>
      </c>
      <c r="D46" s="44" t="s">
        <v>81</v>
      </c>
      <c r="E46" s="37">
        <v>33850</v>
      </c>
      <c r="F46" s="19">
        <v>77.8</v>
      </c>
      <c r="G46" s="20"/>
      <c r="H46" s="80" t="s">
        <v>179</v>
      </c>
      <c r="I46" s="22">
        <v>105</v>
      </c>
      <c r="J46" s="23">
        <v>13</v>
      </c>
      <c r="K46" s="24">
        <f t="shared" si="1"/>
        <v>1365</v>
      </c>
      <c r="L46" s="25">
        <v>105</v>
      </c>
      <c r="M46" s="26">
        <v>13</v>
      </c>
      <c r="N46" s="27">
        <f t="shared" si="2"/>
        <v>1365</v>
      </c>
      <c r="O46" s="28">
        <v>105</v>
      </c>
      <c r="P46" s="29">
        <v>13</v>
      </c>
      <c r="Q46" s="30">
        <f t="shared" si="3"/>
        <v>1365</v>
      </c>
      <c r="R46" s="31">
        <f t="shared" si="4"/>
        <v>4095</v>
      </c>
      <c r="S46" s="14"/>
      <c r="T46" s="51">
        <v>9</v>
      </c>
      <c r="V46" s="52"/>
    </row>
    <row r="47" spans="1:22" s="33" customFormat="1" ht="58.5" customHeight="1">
      <c r="A47" s="14">
        <v>18</v>
      </c>
      <c r="B47" s="15">
        <v>4</v>
      </c>
      <c r="C47" s="16">
        <f t="shared" si="0"/>
        <v>50.972396486825595</v>
      </c>
      <c r="D47" s="53" t="s">
        <v>75</v>
      </c>
      <c r="E47" s="54">
        <v>30465</v>
      </c>
      <c r="F47" s="19">
        <v>79.7</v>
      </c>
      <c r="G47" s="20"/>
      <c r="H47" s="42" t="s">
        <v>76</v>
      </c>
      <c r="I47" s="22">
        <v>100</v>
      </c>
      <c r="J47" s="23">
        <v>13</v>
      </c>
      <c r="K47" s="24">
        <f t="shared" si="1"/>
        <v>1300</v>
      </c>
      <c r="L47" s="25">
        <v>105</v>
      </c>
      <c r="M47" s="26">
        <v>13</v>
      </c>
      <c r="N47" s="27">
        <f t="shared" si="2"/>
        <v>1365</v>
      </c>
      <c r="O47" s="28">
        <v>107.5</v>
      </c>
      <c r="P47" s="29">
        <v>13</v>
      </c>
      <c r="Q47" s="30">
        <f t="shared" si="3"/>
        <v>1397.5</v>
      </c>
      <c r="R47" s="31">
        <f t="shared" si="4"/>
        <v>4062.5</v>
      </c>
      <c r="S47" s="14"/>
      <c r="T47" s="51">
        <v>8</v>
      </c>
      <c r="V47" s="52"/>
    </row>
    <row r="48" spans="1:22" s="33" customFormat="1" ht="53.25" customHeight="1">
      <c r="A48" s="14">
        <v>19</v>
      </c>
      <c r="B48" s="15">
        <v>5</v>
      </c>
      <c r="C48" s="16">
        <f t="shared" si="0"/>
        <v>50.18987341772152</v>
      </c>
      <c r="D48" s="46" t="s">
        <v>73</v>
      </c>
      <c r="E48" s="37">
        <v>32942</v>
      </c>
      <c r="F48" s="19">
        <v>79</v>
      </c>
      <c r="G48" s="20"/>
      <c r="H48" s="45" t="s">
        <v>74</v>
      </c>
      <c r="I48" s="22">
        <v>102.5</v>
      </c>
      <c r="J48" s="23">
        <v>13</v>
      </c>
      <c r="K48" s="24">
        <f t="shared" si="1"/>
        <v>1332.5</v>
      </c>
      <c r="L48" s="25">
        <v>102.5</v>
      </c>
      <c r="M48" s="26">
        <v>13</v>
      </c>
      <c r="N48" s="27">
        <f t="shared" si="2"/>
        <v>1332.5</v>
      </c>
      <c r="O48" s="28">
        <v>100</v>
      </c>
      <c r="P48" s="29">
        <v>13</v>
      </c>
      <c r="Q48" s="30">
        <f t="shared" si="3"/>
        <v>1300</v>
      </c>
      <c r="R48" s="31">
        <f t="shared" si="4"/>
        <v>3965</v>
      </c>
      <c r="S48" s="14"/>
      <c r="T48" s="51">
        <v>7</v>
      </c>
      <c r="V48" s="52"/>
    </row>
    <row r="49" spans="1:22" s="33" customFormat="1" ht="56.25">
      <c r="A49" s="14">
        <v>20</v>
      </c>
      <c r="B49" s="15">
        <v>6</v>
      </c>
      <c r="C49" s="16">
        <f t="shared" si="0"/>
        <v>45.65772669220945</v>
      </c>
      <c r="D49" s="44" t="s">
        <v>68</v>
      </c>
      <c r="E49" s="37">
        <v>31637</v>
      </c>
      <c r="F49" s="19">
        <v>78.3</v>
      </c>
      <c r="G49" s="20"/>
      <c r="H49" s="42" t="s">
        <v>64</v>
      </c>
      <c r="I49" s="22">
        <v>92.5</v>
      </c>
      <c r="J49" s="23">
        <v>13</v>
      </c>
      <c r="K49" s="24">
        <f t="shared" si="1"/>
        <v>1202.5</v>
      </c>
      <c r="L49" s="25">
        <v>92.5</v>
      </c>
      <c r="M49" s="26">
        <v>13</v>
      </c>
      <c r="N49" s="27">
        <f t="shared" si="2"/>
        <v>1202.5</v>
      </c>
      <c r="O49" s="28">
        <v>90</v>
      </c>
      <c r="P49" s="29">
        <v>13</v>
      </c>
      <c r="Q49" s="30">
        <f t="shared" si="3"/>
        <v>1170</v>
      </c>
      <c r="R49" s="31">
        <f t="shared" si="4"/>
        <v>3575</v>
      </c>
      <c r="S49" s="14"/>
      <c r="T49" s="51">
        <v>6</v>
      </c>
      <c r="V49" s="52"/>
    </row>
    <row r="50" spans="1:22" s="33" customFormat="1" ht="53.25" customHeight="1">
      <c r="A50" s="14">
        <v>21</v>
      </c>
      <c r="B50" s="15">
        <v>7</v>
      </c>
      <c r="C50" s="16">
        <f t="shared" si="0"/>
        <v>47.060810810810814</v>
      </c>
      <c r="D50" s="44" t="s">
        <v>69</v>
      </c>
      <c r="E50" s="37">
        <v>32426</v>
      </c>
      <c r="F50" s="19">
        <v>74</v>
      </c>
      <c r="G50" s="20"/>
      <c r="H50" s="42" t="s">
        <v>70</v>
      </c>
      <c r="I50" s="22">
        <v>90</v>
      </c>
      <c r="J50" s="23">
        <v>13</v>
      </c>
      <c r="K50" s="24">
        <f t="shared" si="1"/>
        <v>1170</v>
      </c>
      <c r="L50" s="25">
        <v>92.5</v>
      </c>
      <c r="M50" s="26">
        <v>13</v>
      </c>
      <c r="N50" s="27">
        <f t="shared" si="2"/>
        <v>1202.5</v>
      </c>
      <c r="O50" s="28">
        <v>92.5</v>
      </c>
      <c r="P50" s="29">
        <v>12</v>
      </c>
      <c r="Q50" s="30">
        <f t="shared" si="3"/>
        <v>1110</v>
      </c>
      <c r="R50" s="31">
        <f t="shared" si="4"/>
        <v>3482.5</v>
      </c>
      <c r="S50" s="14"/>
      <c r="T50" s="51">
        <v>5</v>
      </c>
      <c r="V50" s="52"/>
    </row>
    <row r="51" spans="1:22" s="33" customFormat="1" ht="37.5">
      <c r="A51" s="14">
        <v>22</v>
      </c>
      <c r="B51" s="15">
        <v>8</v>
      </c>
      <c r="C51" s="16">
        <f t="shared" si="0"/>
        <v>46.041666666666664</v>
      </c>
      <c r="D51" s="47" t="s">
        <v>41</v>
      </c>
      <c r="E51" s="18">
        <v>34414</v>
      </c>
      <c r="F51" s="19">
        <v>72</v>
      </c>
      <c r="G51" s="20"/>
      <c r="H51" s="78" t="s">
        <v>42</v>
      </c>
      <c r="I51" s="22">
        <v>85</v>
      </c>
      <c r="J51" s="23">
        <v>13</v>
      </c>
      <c r="K51" s="24">
        <f t="shared" si="1"/>
        <v>1105</v>
      </c>
      <c r="L51" s="25">
        <v>85</v>
      </c>
      <c r="M51" s="26">
        <v>13</v>
      </c>
      <c r="N51" s="27">
        <f t="shared" si="2"/>
        <v>1105</v>
      </c>
      <c r="O51" s="28">
        <v>85</v>
      </c>
      <c r="P51" s="29">
        <v>13</v>
      </c>
      <c r="Q51" s="30">
        <f t="shared" si="3"/>
        <v>1105</v>
      </c>
      <c r="R51" s="31">
        <f t="shared" si="4"/>
        <v>3315</v>
      </c>
      <c r="S51" s="14"/>
      <c r="T51" s="51">
        <v>4</v>
      </c>
      <c r="V51" s="52"/>
    </row>
    <row r="52" spans="1:22" s="33" customFormat="1" ht="37.5">
      <c r="A52" s="14">
        <v>23</v>
      </c>
      <c r="B52" s="15">
        <v>9</v>
      </c>
      <c r="C52" s="16">
        <f t="shared" si="0"/>
        <v>44.07534246575342</v>
      </c>
      <c r="D52" s="47" t="s">
        <v>58</v>
      </c>
      <c r="E52" s="66">
        <v>22003</v>
      </c>
      <c r="F52" s="67">
        <v>73</v>
      </c>
      <c r="G52" s="65"/>
      <c r="H52" s="78" t="s">
        <v>28</v>
      </c>
      <c r="I52" s="22">
        <v>82.5</v>
      </c>
      <c r="J52" s="23">
        <v>13</v>
      </c>
      <c r="K52" s="24">
        <f t="shared" si="1"/>
        <v>1072.5</v>
      </c>
      <c r="L52" s="25">
        <v>82.5</v>
      </c>
      <c r="M52" s="26">
        <v>13</v>
      </c>
      <c r="N52" s="27">
        <f t="shared" si="2"/>
        <v>1072.5</v>
      </c>
      <c r="O52" s="28">
        <v>82.5</v>
      </c>
      <c r="P52" s="29">
        <v>13</v>
      </c>
      <c r="Q52" s="30">
        <f t="shared" si="3"/>
        <v>1072.5</v>
      </c>
      <c r="R52" s="31">
        <f t="shared" si="4"/>
        <v>3217.5</v>
      </c>
      <c r="S52" s="14"/>
      <c r="T52" s="51">
        <v>3</v>
      </c>
      <c r="V52" s="52"/>
    </row>
    <row r="53" spans="1:22" s="33" customFormat="1" ht="37.5">
      <c r="A53" s="14">
        <v>24</v>
      </c>
      <c r="B53" s="15">
        <v>10</v>
      </c>
      <c r="C53" s="16">
        <f t="shared" si="0"/>
        <v>42.733333333333334</v>
      </c>
      <c r="D53" s="40" t="s">
        <v>71</v>
      </c>
      <c r="E53" s="41">
        <v>31285</v>
      </c>
      <c r="F53" s="19">
        <v>75</v>
      </c>
      <c r="G53" s="20"/>
      <c r="H53" s="42" t="s">
        <v>72</v>
      </c>
      <c r="I53" s="22">
        <v>102.5</v>
      </c>
      <c r="J53" s="23">
        <v>11</v>
      </c>
      <c r="K53" s="24">
        <f t="shared" si="1"/>
        <v>1127.5</v>
      </c>
      <c r="L53" s="25">
        <v>100</v>
      </c>
      <c r="M53" s="26">
        <v>12</v>
      </c>
      <c r="N53" s="27">
        <f t="shared" si="2"/>
        <v>1200</v>
      </c>
      <c r="O53" s="28">
        <v>97.5</v>
      </c>
      <c r="P53" s="29">
        <v>9</v>
      </c>
      <c r="Q53" s="30">
        <f t="shared" si="3"/>
        <v>877.5</v>
      </c>
      <c r="R53" s="31">
        <f t="shared" si="4"/>
        <v>3205</v>
      </c>
      <c r="S53" s="14"/>
      <c r="T53" s="51">
        <v>2</v>
      </c>
      <c r="V53" s="52"/>
    </row>
    <row r="54" spans="1:22" s="33" customFormat="1" ht="37.5">
      <c r="A54" s="14">
        <v>25</v>
      </c>
      <c r="B54" s="15">
        <v>11</v>
      </c>
      <c r="C54" s="16">
        <f t="shared" si="0"/>
        <v>40.84415584415584</v>
      </c>
      <c r="D54" s="44" t="s">
        <v>65</v>
      </c>
      <c r="E54" s="41">
        <v>32029</v>
      </c>
      <c r="F54" s="19">
        <v>77</v>
      </c>
      <c r="G54" s="20"/>
      <c r="H54" s="42" t="s">
        <v>45</v>
      </c>
      <c r="I54" s="22">
        <v>85</v>
      </c>
      <c r="J54" s="23">
        <v>13</v>
      </c>
      <c r="K54" s="24">
        <f t="shared" si="1"/>
        <v>1105</v>
      </c>
      <c r="L54" s="25">
        <v>85</v>
      </c>
      <c r="M54" s="26">
        <v>13</v>
      </c>
      <c r="N54" s="27">
        <f t="shared" si="2"/>
        <v>1105</v>
      </c>
      <c r="O54" s="28">
        <v>85</v>
      </c>
      <c r="P54" s="29">
        <v>11</v>
      </c>
      <c r="Q54" s="30">
        <f t="shared" si="3"/>
        <v>935</v>
      </c>
      <c r="R54" s="31">
        <f t="shared" si="4"/>
        <v>3145</v>
      </c>
      <c r="S54" s="14"/>
      <c r="T54" s="51">
        <v>0</v>
      </c>
      <c r="V54" s="52"/>
    </row>
    <row r="55" spans="1:22" s="33" customFormat="1" ht="37.5">
      <c r="A55" s="14">
        <v>26</v>
      </c>
      <c r="B55" s="15">
        <v>12</v>
      </c>
      <c r="C55" s="16">
        <f t="shared" si="0"/>
        <v>39.941785252263905</v>
      </c>
      <c r="D55" s="47" t="s">
        <v>61</v>
      </c>
      <c r="E55" s="18">
        <v>33477</v>
      </c>
      <c r="F55" s="19">
        <v>77.3</v>
      </c>
      <c r="G55" s="20"/>
      <c r="H55" s="78" t="s">
        <v>62</v>
      </c>
      <c r="I55" s="22">
        <v>80</v>
      </c>
      <c r="J55" s="23">
        <v>13</v>
      </c>
      <c r="K55" s="24">
        <f t="shared" si="1"/>
        <v>1040</v>
      </c>
      <c r="L55" s="25">
        <v>80</v>
      </c>
      <c r="M55" s="26">
        <v>13</v>
      </c>
      <c r="N55" s="27">
        <f t="shared" si="2"/>
        <v>1040</v>
      </c>
      <c r="O55" s="28">
        <v>77.5</v>
      </c>
      <c r="P55" s="29">
        <v>13</v>
      </c>
      <c r="Q55" s="30">
        <f t="shared" si="3"/>
        <v>1007.5</v>
      </c>
      <c r="R55" s="31">
        <f t="shared" si="4"/>
        <v>3087.5</v>
      </c>
      <c r="S55" s="14"/>
      <c r="T55" s="51">
        <v>0</v>
      </c>
      <c r="V55" s="52"/>
    </row>
    <row r="56" spans="1:22" s="33" customFormat="1" ht="56.25">
      <c r="A56" s="14">
        <v>27</v>
      </c>
      <c r="B56" s="15">
        <v>13</v>
      </c>
      <c r="C56" s="16">
        <f t="shared" si="0"/>
        <v>40.5</v>
      </c>
      <c r="D56" s="44" t="s">
        <v>63</v>
      </c>
      <c r="E56" s="37">
        <v>31347</v>
      </c>
      <c r="F56" s="19">
        <v>75</v>
      </c>
      <c r="G56" s="20"/>
      <c r="H56" s="42" t="s">
        <v>64</v>
      </c>
      <c r="I56" s="22">
        <v>80</v>
      </c>
      <c r="J56" s="23">
        <v>13</v>
      </c>
      <c r="K56" s="24">
        <f t="shared" si="1"/>
        <v>1040</v>
      </c>
      <c r="L56" s="25">
        <v>82.5</v>
      </c>
      <c r="M56" s="26">
        <v>12</v>
      </c>
      <c r="N56" s="27">
        <f t="shared" si="2"/>
        <v>990</v>
      </c>
      <c r="O56" s="28">
        <v>77.5</v>
      </c>
      <c r="P56" s="29">
        <v>13</v>
      </c>
      <c r="Q56" s="30">
        <f t="shared" si="3"/>
        <v>1007.5</v>
      </c>
      <c r="R56" s="31">
        <f t="shared" si="4"/>
        <v>3037.5</v>
      </c>
      <c r="S56" s="14"/>
      <c r="T56" s="51">
        <v>0</v>
      </c>
      <c r="V56" s="52"/>
    </row>
    <row r="57" spans="1:22" s="33" customFormat="1" ht="53.25" customHeight="1">
      <c r="A57" s="14">
        <v>28</v>
      </c>
      <c r="B57" s="15">
        <v>14</v>
      </c>
      <c r="C57" s="16">
        <f t="shared" si="0"/>
        <v>34.7661188369153</v>
      </c>
      <c r="D57" s="40" t="s">
        <v>66</v>
      </c>
      <c r="E57" s="41">
        <v>25614</v>
      </c>
      <c r="F57" s="79">
        <v>79.1</v>
      </c>
      <c r="G57" s="79"/>
      <c r="H57" s="42" t="s">
        <v>67</v>
      </c>
      <c r="I57" s="22">
        <v>90</v>
      </c>
      <c r="J57" s="23">
        <v>6</v>
      </c>
      <c r="K57" s="24">
        <f t="shared" si="1"/>
        <v>540</v>
      </c>
      <c r="L57" s="25">
        <v>85</v>
      </c>
      <c r="M57" s="26">
        <v>13</v>
      </c>
      <c r="N57" s="27">
        <f t="shared" si="2"/>
        <v>1105</v>
      </c>
      <c r="O57" s="28">
        <v>85</v>
      </c>
      <c r="P57" s="29">
        <v>13</v>
      </c>
      <c r="Q57" s="30">
        <f t="shared" si="3"/>
        <v>1105</v>
      </c>
      <c r="R57" s="31">
        <f t="shared" si="4"/>
        <v>2750</v>
      </c>
      <c r="S57" s="14"/>
      <c r="T57" s="51">
        <v>0</v>
      </c>
      <c r="V57" s="52"/>
    </row>
    <row r="58" spans="1:22" s="33" customFormat="1" ht="53.25" customHeight="1">
      <c r="A58" s="14">
        <v>29</v>
      </c>
      <c r="B58" s="15">
        <v>15</v>
      </c>
      <c r="C58" s="16">
        <f t="shared" si="0"/>
        <v>29.9</v>
      </c>
      <c r="D58" s="44" t="s">
        <v>56</v>
      </c>
      <c r="E58" s="37">
        <v>29146</v>
      </c>
      <c r="F58" s="19">
        <v>75</v>
      </c>
      <c r="G58" s="20"/>
      <c r="H58" s="42" t="s">
        <v>57</v>
      </c>
      <c r="I58" s="22">
        <v>75</v>
      </c>
      <c r="J58" s="23">
        <v>9</v>
      </c>
      <c r="K58" s="24">
        <f t="shared" si="1"/>
        <v>675</v>
      </c>
      <c r="L58" s="25">
        <v>72.5</v>
      </c>
      <c r="M58" s="26">
        <v>11</v>
      </c>
      <c r="N58" s="27">
        <f t="shared" si="2"/>
        <v>797.5</v>
      </c>
      <c r="O58" s="28">
        <v>70</v>
      </c>
      <c r="P58" s="29">
        <v>11</v>
      </c>
      <c r="Q58" s="30">
        <f t="shared" si="3"/>
        <v>770</v>
      </c>
      <c r="R58" s="31">
        <f t="shared" si="4"/>
        <v>2242.5</v>
      </c>
      <c r="S58" s="14"/>
      <c r="T58" s="51">
        <v>0</v>
      </c>
      <c r="V58" s="52"/>
    </row>
    <row r="59" spans="1:22" s="33" customFormat="1" ht="55.5" customHeight="1">
      <c r="A59" s="14">
        <v>30</v>
      </c>
      <c r="B59" s="15">
        <v>16</v>
      </c>
      <c r="C59" s="16">
        <f t="shared" si="0"/>
        <v>29.958100558659222</v>
      </c>
      <c r="D59" s="44" t="s">
        <v>54</v>
      </c>
      <c r="E59" s="37">
        <v>34017</v>
      </c>
      <c r="F59" s="19">
        <v>71.6</v>
      </c>
      <c r="G59" s="20"/>
      <c r="H59" s="42" t="s">
        <v>55</v>
      </c>
      <c r="I59" s="22">
        <v>50</v>
      </c>
      <c r="J59" s="23">
        <v>13</v>
      </c>
      <c r="K59" s="24">
        <f t="shared" si="1"/>
        <v>650</v>
      </c>
      <c r="L59" s="25">
        <v>55</v>
      </c>
      <c r="M59" s="26">
        <v>13</v>
      </c>
      <c r="N59" s="27">
        <f t="shared" si="2"/>
        <v>715</v>
      </c>
      <c r="O59" s="28">
        <v>60</v>
      </c>
      <c r="P59" s="29">
        <v>13</v>
      </c>
      <c r="Q59" s="30">
        <f t="shared" si="3"/>
        <v>780</v>
      </c>
      <c r="R59" s="31">
        <f t="shared" si="4"/>
        <v>2145</v>
      </c>
      <c r="S59" s="14"/>
      <c r="T59" s="51">
        <v>0</v>
      </c>
      <c r="V59" s="52"/>
    </row>
    <row r="60" spans="1:22" s="33" customFormat="1" ht="57.75" customHeight="1">
      <c r="A60" s="14">
        <v>31</v>
      </c>
      <c r="B60" s="15">
        <v>17</v>
      </c>
      <c r="C60" s="16">
        <f t="shared" si="0"/>
        <v>25.91093117408907</v>
      </c>
      <c r="D60" s="44" t="s">
        <v>59</v>
      </c>
      <c r="E60" s="37">
        <v>31734</v>
      </c>
      <c r="F60" s="19">
        <v>74.1</v>
      </c>
      <c r="G60" s="20"/>
      <c r="H60" s="81" t="s">
        <v>60</v>
      </c>
      <c r="I60" s="22">
        <v>80</v>
      </c>
      <c r="J60" s="23">
        <v>13</v>
      </c>
      <c r="K60" s="24">
        <f t="shared" si="1"/>
        <v>1040</v>
      </c>
      <c r="L60" s="25">
        <v>80</v>
      </c>
      <c r="M60" s="26">
        <v>11</v>
      </c>
      <c r="N60" s="27">
        <f t="shared" si="2"/>
        <v>880</v>
      </c>
      <c r="O60" s="28">
        <v>75</v>
      </c>
      <c r="P60" s="29">
        <v>0</v>
      </c>
      <c r="Q60" s="30">
        <f t="shared" si="3"/>
        <v>0</v>
      </c>
      <c r="R60" s="31">
        <f t="shared" si="4"/>
        <v>1920</v>
      </c>
      <c r="S60" s="14"/>
      <c r="T60" s="51">
        <v>0</v>
      </c>
      <c r="V60" s="52"/>
    </row>
    <row r="61" spans="1:22" s="33" customFormat="1" ht="57.75" customHeight="1">
      <c r="A61" s="14">
        <v>32</v>
      </c>
      <c r="B61" s="15">
        <v>18</v>
      </c>
      <c r="C61" s="163" t="s">
        <v>208</v>
      </c>
      <c r="D61" s="164" t="s">
        <v>207</v>
      </c>
      <c r="E61" s="165">
        <v>32969</v>
      </c>
      <c r="F61" s="95">
        <v>79.8</v>
      </c>
      <c r="G61" s="166"/>
      <c r="H61" s="167" t="s">
        <v>45</v>
      </c>
      <c r="I61" s="22">
        <v>105</v>
      </c>
      <c r="J61" s="23">
        <v>13</v>
      </c>
      <c r="K61" s="24">
        <f t="shared" si="1"/>
        <v>1365</v>
      </c>
      <c r="L61" s="25">
        <v>0</v>
      </c>
      <c r="M61" s="26"/>
      <c r="N61" s="27"/>
      <c r="O61" s="28">
        <v>0</v>
      </c>
      <c r="P61" s="29"/>
      <c r="Q61" s="30"/>
      <c r="R61" s="31">
        <v>0</v>
      </c>
      <c r="S61" s="14"/>
      <c r="T61" s="51">
        <v>0</v>
      </c>
      <c r="V61" s="52"/>
    </row>
    <row r="62" spans="1:27" s="8" customFormat="1" ht="25.5">
      <c r="A62" s="132" t="s">
        <v>4</v>
      </c>
      <c r="B62" s="132"/>
      <c r="C62" s="132"/>
      <c r="D62" s="140" t="s">
        <v>82</v>
      </c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7"/>
      <c r="W62" s="39"/>
      <c r="X62" s="39"/>
      <c r="Y62" s="39"/>
      <c r="Z62" s="39"/>
      <c r="AA62" s="39"/>
    </row>
    <row r="63" spans="1:25" s="8" customFormat="1" ht="51" customHeight="1">
      <c r="A63" s="134" t="s">
        <v>6</v>
      </c>
      <c r="B63" s="126" t="s">
        <v>7</v>
      </c>
      <c r="C63" s="139" t="s">
        <v>8</v>
      </c>
      <c r="D63" s="127" t="s">
        <v>9</v>
      </c>
      <c r="E63" s="136" t="s">
        <v>10</v>
      </c>
      <c r="F63" s="127" t="s">
        <v>11</v>
      </c>
      <c r="G63" s="126" t="s">
        <v>12</v>
      </c>
      <c r="H63" s="127" t="s">
        <v>13</v>
      </c>
      <c r="I63" s="128" t="s">
        <v>14</v>
      </c>
      <c r="J63" s="128"/>
      <c r="K63" s="128"/>
      <c r="L63" s="129" t="s">
        <v>15</v>
      </c>
      <c r="M63" s="129"/>
      <c r="N63" s="129"/>
      <c r="O63" s="130" t="s">
        <v>16</v>
      </c>
      <c r="P63" s="130"/>
      <c r="Q63" s="130"/>
      <c r="R63" s="152" t="s">
        <v>17</v>
      </c>
      <c r="S63" s="125" t="s">
        <v>18</v>
      </c>
      <c r="T63" s="125" t="s">
        <v>185</v>
      </c>
      <c r="U63" s="7"/>
      <c r="V63" s="39"/>
      <c r="W63" s="7"/>
      <c r="X63" s="7"/>
      <c r="Y63" s="7"/>
    </row>
    <row r="64" spans="1:25" s="8" customFormat="1" ht="51" customHeight="1">
      <c r="A64" s="134"/>
      <c r="B64" s="126"/>
      <c r="C64" s="139"/>
      <c r="D64" s="127"/>
      <c r="E64" s="136"/>
      <c r="F64" s="127"/>
      <c r="G64" s="126"/>
      <c r="H64" s="127"/>
      <c r="I64" s="11" t="s">
        <v>19</v>
      </c>
      <c r="J64" s="11" t="s">
        <v>20</v>
      </c>
      <c r="K64" s="11" t="s">
        <v>21</v>
      </c>
      <c r="L64" s="12" t="s">
        <v>19</v>
      </c>
      <c r="M64" s="12" t="s">
        <v>20</v>
      </c>
      <c r="N64" s="12" t="s">
        <v>21</v>
      </c>
      <c r="O64" s="13" t="s">
        <v>19</v>
      </c>
      <c r="P64" s="13" t="s">
        <v>20</v>
      </c>
      <c r="Q64" s="13" t="s">
        <v>21</v>
      </c>
      <c r="R64" s="152"/>
      <c r="S64" s="125"/>
      <c r="T64" s="125"/>
      <c r="U64" s="7"/>
      <c r="V64" s="39"/>
      <c r="W64" s="7"/>
      <c r="X64" s="7"/>
      <c r="Y64" s="7"/>
    </row>
    <row r="65" spans="1:25" s="8" customFormat="1" ht="37.5">
      <c r="A65" s="14">
        <v>33</v>
      </c>
      <c r="B65" s="15">
        <v>1</v>
      </c>
      <c r="C65" s="16">
        <f aca="true" t="shared" si="5" ref="C65:C77">SUM(R65/F65)</f>
        <v>53.392857142857146</v>
      </c>
      <c r="D65" s="44" t="s">
        <v>101</v>
      </c>
      <c r="E65" s="37">
        <v>32428</v>
      </c>
      <c r="F65" s="19">
        <v>84</v>
      </c>
      <c r="G65" s="20"/>
      <c r="H65" s="82" t="s">
        <v>181</v>
      </c>
      <c r="I65" s="22">
        <v>115</v>
      </c>
      <c r="J65" s="23">
        <v>13</v>
      </c>
      <c r="K65" s="24">
        <f aca="true" t="shared" si="6" ref="K65:K77">SUM(I65*J65)</f>
        <v>1495</v>
      </c>
      <c r="L65" s="25">
        <v>115</v>
      </c>
      <c r="M65" s="26">
        <v>13</v>
      </c>
      <c r="N65" s="27">
        <f aca="true" t="shared" si="7" ref="N65:N77">SUM(L65*M65)</f>
        <v>1495</v>
      </c>
      <c r="O65" s="28">
        <v>115</v>
      </c>
      <c r="P65" s="29">
        <v>13</v>
      </c>
      <c r="Q65" s="30">
        <f aca="true" t="shared" si="8" ref="Q65:Q77">SUM(O65*P65)</f>
        <v>1495</v>
      </c>
      <c r="R65" s="31">
        <f aca="true" t="shared" si="9" ref="R65:R77">SUM(K65+N65+Q65)</f>
        <v>4485</v>
      </c>
      <c r="S65" s="76"/>
      <c r="T65" s="76">
        <v>12</v>
      </c>
      <c r="U65" s="7"/>
      <c r="V65" s="39"/>
      <c r="W65" s="7"/>
      <c r="X65" s="7"/>
      <c r="Y65" s="7"/>
    </row>
    <row r="66" spans="1:27" s="35" customFormat="1" ht="53.25" customHeight="1">
      <c r="A66" s="14">
        <v>34</v>
      </c>
      <c r="B66" s="15">
        <v>2</v>
      </c>
      <c r="C66" s="16">
        <f t="shared" si="5"/>
        <v>50.96590909090909</v>
      </c>
      <c r="D66" s="44" t="s">
        <v>100</v>
      </c>
      <c r="E66" s="37">
        <v>25479</v>
      </c>
      <c r="F66" s="19">
        <v>88</v>
      </c>
      <c r="G66" s="20"/>
      <c r="H66" s="82" t="s">
        <v>180</v>
      </c>
      <c r="I66" s="22">
        <v>115</v>
      </c>
      <c r="J66" s="23">
        <v>13</v>
      </c>
      <c r="K66" s="24">
        <f t="shared" si="6"/>
        <v>1495</v>
      </c>
      <c r="L66" s="25">
        <v>115</v>
      </c>
      <c r="M66" s="26">
        <v>13</v>
      </c>
      <c r="N66" s="27">
        <f t="shared" si="7"/>
        <v>1495</v>
      </c>
      <c r="O66" s="28">
        <v>115</v>
      </c>
      <c r="P66" s="29">
        <v>13</v>
      </c>
      <c r="Q66" s="30">
        <f t="shared" si="8"/>
        <v>1495</v>
      </c>
      <c r="R66" s="31">
        <f t="shared" si="9"/>
        <v>4485</v>
      </c>
      <c r="S66" s="14"/>
      <c r="T66" s="51">
        <v>10</v>
      </c>
      <c r="U66" s="33"/>
      <c r="V66" s="34"/>
      <c r="W66" s="33"/>
      <c r="X66" s="33"/>
      <c r="Y66" s="33"/>
      <c r="Z66" s="33"/>
      <c r="AA66" s="33"/>
    </row>
    <row r="67" spans="1:27" s="34" customFormat="1" ht="37.5">
      <c r="A67" s="14">
        <v>35</v>
      </c>
      <c r="B67" s="15">
        <v>3</v>
      </c>
      <c r="C67" s="16">
        <f t="shared" si="5"/>
        <v>45.48022598870057</v>
      </c>
      <c r="D67" s="17" t="s">
        <v>102</v>
      </c>
      <c r="E67" s="18">
        <v>30918</v>
      </c>
      <c r="F67" s="19">
        <v>88.5</v>
      </c>
      <c r="G67" s="20"/>
      <c r="H67" s="85" t="s">
        <v>119</v>
      </c>
      <c r="I67" s="22">
        <v>115</v>
      </c>
      <c r="J67" s="23">
        <v>11</v>
      </c>
      <c r="K67" s="24">
        <f t="shared" si="6"/>
        <v>1265</v>
      </c>
      <c r="L67" s="25">
        <v>115</v>
      </c>
      <c r="M67" s="26">
        <v>13</v>
      </c>
      <c r="N67" s="27">
        <f t="shared" si="7"/>
        <v>1495</v>
      </c>
      <c r="O67" s="28">
        <v>115</v>
      </c>
      <c r="P67" s="29">
        <v>11</v>
      </c>
      <c r="Q67" s="30">
        <f t="shared" si="8"/>
        <v>1265</v>
      </c>
      <c r="R67" s="31">
        <f t="shared" si="9"/>
        <v>4025</v>
      </c>
      <c r="S67" s="14"/>
      <c r="T67" s="51">
        <v>9</v>
      </c>
      <c r="V67" s="35"/>
      <c r="W67" s="57"/>
      <c r="X67" s="57"/>
      <c r="Y67" s="57"/>
      <c r="Z67" s="57"/>
      <c r="AA67" s="57"/>
    </row>
    <row r="68" spans="1:27" s="34" customFormat="1" ht="53.25" customHeight="1">
      <c r="A68" s="14">
        <v>36</v>
      </c>
      <c r="B68" s="15">
        <v>4</v>
      </c>
      <c r="C68" s="16">
        <f t="shared" si="5"/>
        <v>45.64825930372149</v>
      </c>
      <c r="D68" s="44" t="s">
        <v>97</v>
      </c>
      <c r="E68" s="37">
        <v>25978</v>
      </c>
      <c r="F68" s="19">
        <v>83.3</v>
      </c>
      <c r="G68" s="20"/>
      <c r="H68" s="77" t="s">
        <v>98</v>
      </c>
      <c r="I68" s="22">
        <v>100</v>
      </c>
      <c r="J68" s="23">
        <v>13</v>
      </c>
      <c r="K68" s="24">
        <f t="shared" si="6"/>
        <v>1300</v>
      </c>
      <c r="L68" s="25">
        <v>97.5</v>
      </c>
      <c r="M68" s="26">
        <v>13</v>
      </c>
      <c r="N68" s="27">
        <f t="shared" si="7"/>
        <v>1267.5</v>
      </c>
      <c r="O68" s="28">
        <v>95</v>
      </c>
      <c r="P68" s="29">
        <v>13</v>
      </c>
      <c r="Q68" s="30">
        <f t="shared" si="8"/>
        <v>1235</v>
      </c>
      <c r="R68" s="31">
        <f t="shared" si="9"/>
        <v>3802.5</v>
      </c>
      <c r="S68" s="14"/>
      <c r="T68" s="51">
        <v>8</v>
      </c>
      <c r="V68" s="35"/>
      <c r="W68" s="57"/>
      <c r="X68" s="57"/>
      <c r="Y68" s="57"/>
      <c r="Z68" s="57"/>
      <c r="AA68" s="57"/>
    </row>
    <row r="69" spans="1:27" s="58" customFormat="1" ht="37.5">
      <c r="A69" s="14">
        <v>37</v>
      </c>
      <c r="B69" s="15">
        <v>5</v>
      </c>
      <c r="C69" s="16">
        <f t="shared" si="5"/>
        <v>39.09899888765295</v>
      </c>
      <c r="D69" s="47" t="s">
        <v>91</v>
      </c>
      <c r="E69" s="18">
        <v>31795</v>
      </c>
      <c r="F69" s="19">
        <v>89.9</v>
      </c>
      <c r="G69" s="20"/>
      <c r="H69" s="43" t="s">
        <v>92</v>
      </c>
      <c r="I69" s="22">
        <v>92.5</v>
      </c>
      <c r="J69" s="23">
        <v>13</v>
      </c>
      <c r="K69" s="24">
        <f t="shared" si="6"/>
        <v>1202.5</v>
      </c>
      <c r="L69" s="25">
        <v>92.5</v>
      </c>
      <c r="M69" s="26">
        <v>13</v>
      </c>
      <c r="N69" s="27">
        <f t="shared" si="7"/>
        <v>1202.5</v>
      </c>
      <c r="O69" s="28">
        <v>92.5</v>
      </c>
      <c r="P69" s="29">
        <v>12</v>
      </c>
      <c r="Q69" s="30">
        <f t="shared" si="8"/>
        <v>1110</v>
      </c>
      <c r="R69" s="31">
        <f t="shared" si="9"/>
        <v>3515</v>
      </c>
      <c r="S69" s="14"/>
      <c r="T69" s="51">
        <v>7</v>
      </c>
      <c r="V69" s="52"/>
      <c r="W69" s="59"/>
      <c r="X69" s="59"/>
      <c r="Y69" s="59"/>
      <c r="Z69" s="59"/>
      <c r="AA69" s="59"/>
    </row>
    <row r="70" spans="1:27" s="58" customFormat="1" ht="53.25" customHeight="1">
      <c r="A70" s="14">
        <v>38</v>
      </c>
      <c r="B70" s="15">
        <v>6</v>
      </c>
      <c r="C70" s="16">
        <f t="shared" si="5"/>
        <v>39.26174496644295</v>
      </c>
      <c r="D70" s="44" t="s">
        <v>90</v>
      </c>
      <c r="E70" s="37">
        <v>23006</v>
      </c>
      <c r="F70" s="19">
        <v>89.4</v>
      </c>
      <c r="G70" s="20"/>
      <c r="H70" s="77" t="s">
        <v>89</v>
      </c>
      <c r="I70" s="22">
        <v>90</v>
      </c>
      <c r="J70" s="23">
        <v>13</v>
      </c>
      <c r="K70" s="24">
        <f t="shared" si="6"/>
        <v>1170</v>
      </c>
      <c r="L70" s="25">
        <v>90</v>
      </c>
      <c r="M70" s="26">
        <v>13</v>
      </c>
      <c r="N70" s="27">
        <f t="shared" si="7"/>
        <v>1170</v>
      </c>
      <c r="O70" s="28">
        <v>90</v>
      </c>
      <c r="P70" s="29">
        <v>13</v>
      </c>
      <c r="Q70" s="30">
        <f t="shared" si="8"/>
        <v>1170</v>
      </c>
      <c r="R70" s="31">
        <f t="shared" si="9"/>
        <v>3510</v>
      </c>
      <c r="S70" s="14"/>
      <c r="T70" s="51">
        <v>6</v>
      </c>
      <c r="V70" s="52"/>
      <c r="W70" s="59"/>
      <c r="X70" s="59"/>
      <c r="Y70" s="59"/>
      <c r="Z70" s="59"/>
      <c r="AA70" s="59"/>
    </row>
    <row r="71" spans="1:27" s="58" customFormat="1" ht="37.5">
      <c r="A71" s="14">
        <v>39</v>
      </c>
      <c r="B71" s="15">
        <v>7</v>
      </c>
      <c r="C71" s="16">
        <f t="shared" si="5"/>
        <v>37.96192609182531</v>
      </c>
      <c r="D71" s="40" t="s">
        <v>95</v>
      </c>
      <c r="E71" s="41">
        <v>31536</v>
      </c>
      <c r="F71" s="19">
        <v>89.3</v>
      </c>
      <c r="G71" s="20"/>
      <c r="H71" s="77" t="s">
        <v>96</v>
      </c>
      <c r="I71" s="22">
        <v>95</v>
      </c>
      <c r="J71" s="23">
        <v>12</v>
      </c>
      <c r="K71" s="24">
        <f t="shared" si="6"/>
        <v>1140</v>
      </c>
      <c r="L71" s="25">
        <v>90</v>
      </c>
      <c r="M71" s="26">
        <v>13</v>
      </c>
      <c r="N71" s="27">
        <f t="shared" si="7"/>
        <v>1170</v>
      </c>
      <c r="O71" s="28">
        <v>90</v>
      </c>
      <c r="P71" s="29">
        <v>12</v>
      </c>
      <c r="Q71" s="30">
        <f t="shared" si="8"/>
        <v>1080</v>
      </c>
      <c r="R71" s="31">
        <f t="shared" si="9"/>
        <v>3390</v>
      </c>
      <c r="S71" s="14"/>
      <c r="T71" s="51">
        <v>5</v>
      </c>
      <c r="V71" s="52"/>
      <c r="W71" s="59"/>
      <c r="X71" s="59"/>
      <c r="Y71" s="59"/>
      <c r="Z71" s="59"/>
      <c r="AA71" s="59"/>
    </row>
    <row r="72" spans="1:27" s="58" customFormat="1" ht="53.25" customHeight="1">
      <c r="A72" s="14">
        <v>40</v>
      </c>
      <c r="B72" s="15">
        <v>8</v>
      </c>
      <c r="C72" s="16">
        <f t="shared" si="5"/>
        <v>37.6123595505618</v>
      </c>
      <c r="D72" s="44" t="s">
        <v>88</v>
      </c>
      <c r="E72" s="37">
        <v>23361</v>
      </c>
      <c r="F72" s="19">
        <v>89</v>
      </c>
      <c r="G72" s="20"/>
      <c r="H72" s="49" t="s">
        <v>89</v>
      </c>
      <c r="I72" s="22">
        <v>87.5</v>
      </c>
      <c r="J72" s="23">
        <v>13</v>
      </c>
      <c r="K72" s="24">
        <f t="shared" si="6"/>
        <v>1137.5</v>
      </c>
      <c r="L72" s="25">
        <v>85</v>
      </c>
      <c r="M72" s="26">
        <v>13</v>
      </c>
      <c r="N72" s="27">
        <f t="shared" si="7"/>
        <v>1105</v>
      </c>
      <c r="O72" s="28">
        <v>85</v>
      </c>
      <c r="P72" s="29">
        <v>13</v>
      </c>
      <c r="Q72" s="30">
        <f t="shared" si="8"/>
        <v>1105</v>
      </c>
      <c r="R72" s="31">
        <f t="shared" si="9"/>
        <v>3347.5</v>
      </c>
      <c r="S72" s="14"/>
      <c r="T72" s="51">
        <v>4</v>
      </c>
      <c r="V72" s="52"/>
      <c r="W72" s="59"/>
      <c r="X72" s="59"/>
      <c r="Y72" s="59"/>
      <c r="Z72" s="59"/>
      <c r="AA72" s="59"/>
    </row>
    <row r="73" spans="1:27" s="58" customFormat="1" ht="37.5">
      <c r="A73" s="14">
        <v>41</v>
      </c>
      <c r="B73" s="15">
        <v>9</v>
      </c>
      <c r="C73" s="16">
        <f t="shared" si="5"/>
        <v>37.885714285714286</v>
      </c>
      <c r="D73" s="44" t="s">
        <v>86</v>
      </c>
      <c r="E73" s="37">
        <v>30368</v>
      </c>
      <c r="F73" s="19">
        <v>87.5</v>
      </c>
      <c r="G73" s="20"/>
      <c r="H73" s="49" t="s">
        <v>87</v>
      </c>
      <c r="I73" s="22">
        <v>80</v>
      </c>
      <c r="J73" s="23">
        <v>13</v>
      </c>
      <c r="K73" s="24">
        <f t="shared" si="6"/>
        <v>1040</v>
      </c>
      <c r="L73" s="25">
        <v>85</v>
      </c>
      <c r="M73" s="26">
        <v>13</v>
      </c>
      <c r="N73" s="27">
        <f t="shared" si="7"/>
        <v>1105</v>
      </c>
      <c r="O73" s="28">
        <v>90</v>
      </c>
      <c r="P73" s="29">
        <v>13</v>
      </c>
      <c r="Q73" s="30">
        <f t="shared" si="8"/>
        <v>1170</v>
      </c>
      <c r="R73" s="31">
        <f t="shared" si="9"/>
        <v>3315</v>
      </c>
      <c r="S73" s="14"/>
      <c r="T73" s="51">
        <v>3</v>
      </c>
      <c r="V73" s="52"/>
      <c r="W73" s="59"/>
      <c r="X73" s="59"/>
      <c r="Y73" s="59"/>
      <c r="Z73" s="59"/>
      <c r="AA73" s="59"/>
    </row>
    <row r="74" spans="1:27" s="58" customFormat="1" ht="37.5">
      <c r="A74" s="14">
        <v>42</v>
      </c>
      <c r="B74" s="15">
        <v>10</v>
      </c>
      <c r="C74" s="16">
        <f t="shared" si="5"/>
        <v>35.641891891891895</v>
      </c>
      <c r="D74" s="40" t="s">
        <v>85</v>
      </c>
      <c r="E74" s="56">
        <v>28839</v>
      </c>
      <c r="F74" s="19">
        <v>88.8</v>
      </c>
      <c r="G74" s="20"/>
      <c r="H74" s="93" t="s">
        <v>187</v>
      </c>
      <c r="I74" s="22">
        <v>80</v>
      </c>
      <c r="J74" s="23">
        <v>13</v>
      </c>
      <c r="K74" s="24">
        <f t="shared" si="6"/>
        <v>1040</v>
      </c>
      <c r="L74" s="25">
        <v>85</v>
      </c>
      <c r="M74" s="26">
        <v>13</v>
      </c>
      <c r="N74" s="27">
        <f t="shared" si="7"/>
        <v>1105</v>
      </c>
      <c r="O74" s="28">
        <v>85</v>
      </c>
      <c r="P74" s="29">
        <v>12</v>
      </c>
      <c r="Q74" s="30">
        <f t="shared" si="8"/>
        <v>1020</v>
      </c>
      <c r="R74" s="31">
        <f t="shared" si="9"/>
        <v>3165</v>
      </c>
      <c r="S74" s="14"/>
      <c r="T74" s="51">
        <v>2</v>
      </c>
      <c r="V74" s="52"/>
      <c r="W74" s="59"/>
      <c r="X74" s="59"/>
      <c r="Y74" s="59"/>
      <c r="Z74" s="59"/>
      <c r="AA74" s="59"/>
    </row>
    <row r="75" spans="1:27" s="58" customFormat="1" ht="53.25" customHeight="1">
      <c r="A75" s="14">
        <v>43</v>
      </c>
      <c r="B75" s="15">
        <v>11</v>
      </c>
      <c r="C75" s="16">
        <f t="shared" si="5"/>
        <v>36.93452380952381</v>
      </c>
      <c r="D75" s="44" t="s">
        <v>83</v>
      </c>
      <c r="E75" s="37">
        <v>31207</v>
      </c>
      <c r="F75" s="19">
        <v>84</v>
      </c>
      <c r="G75" s="20"/>
      <c r="H75" s="83" t="s">
        <v>84</v>
      </c>
      <c r="I75" s="22">
        <v>80</v>
      </c>
      <c r="J75" s="23">
        <v>13</v>
      </c>
      <c r="K75" s="24">
        <f t="shared" si="6"/>
        <v>1040</v>
      </c>
      <c r="L75" s="25">
        <v>82.5</v>
      </c>
      <c r="M75" s="26">
        <v>13</v>
      </c>
      <c r="N75" s="27">
        <f t="shared" si="7"/>
        <v>1072.5</v>
      </c>
      <c r="O75" s="28">
        <v>82.5</v>
      </c>
      <c r="P75" s="29">
        <v>12</v>
      </c>
      <c r="Q75" s="30">
        <f t="shared" si="8"/>
        <v>990</v>
      </c>
      <c r="R75" s="31">
        <f t="shared" si="9"/>
        <v>3102.5</v>
      </c>
      <c r="S75" s="14"/>
      <c r="T75" s="51">
        <v>0</v>
      </c>
      <c r="V75" s="52"/>
      <c r="W75" s="59"/>
      <c r="X75" s="59"/>
      <c r="Y75" s="59"/>
      <c r="Z75" s="59"/>
      <c r="AA75" s="59"/>
    </row>
    <row r="76" spans="1:27" s="58" customFormat="1" ht="53.25" customHeight="1">
      <c r="A76" s="14">
        <v>44</v>
      </c>
      <c r="B76" s="15">
        <v>12</v>
      </c>
      <c r="C76" s="16">
        <f t="shared" si="5"/>
        <v>32.00231481481481</v>
      </c>
      <c r="D76" s="42" t="s">
        <v>93</v>
      </c>
      <c r="E76" s="60">
        <v>33539</v>
      </c>
      <c r="F76" s="19">
        <v>86.4</v>
      </c>
      <c r="G76" s="20"/>
      <c r="H76" s="84" t="s">
        <v>94</v>
      </c>
      <c r="I76" s="22">
        <v>100</v>
      </c>
      <c r="J76" s="23">
        <v>10</v>
      </c>
      <c r="K76" s="24">
        <f t="shared" si="6"/>
        <v>1000</v>
      </c>
      <c r="L76" s="25">
        <v>95</v>
      </c>
      <c r="M76" s="26">
        <v>11</v>
      </c>
      <c r="N76" s="27">
        <f t="shared" si="7"/>
        <v>1045</v>
      </c>
      <c r="O76" s="28">
        <v>90</v>
      </c>
      <c r="P76" s="29">
        <v>8</v>
      </c>
      <c r="Q76" s="30">
        <f t="shared" si="8"/>
        <v>720</v>
      </c>
      <c r="R76" s="31">
        <f t="shared" si="9"/>
        <v>2765</v>
      </c>
      <c r="S76" s="14"/>
      <c r="T76" s="51">
        <v>0</v>
      </c>
      <c r="V76" s="52"/>
      <c r="W76" s="59"/>
      <c r="X76" s="59"/>
      <c r="Y76" s="59"/>
      <c r="Z76" s="59"/>
      <c r="AA76" s="59"/>
    </row>
    <row r="77" spans="1:27" s="58" customFormat="1" ht="53.25" customHeight="1">
      <c r="A77" s="14">
        <v>45</v>
      </c>
      <c r="B77" s="15">
        <v>13</v>
      </c>
      <c r="C77" s="16">
        <f t="shared" si="5"/>
        <v>28.15028901734104</v>
      </c>
      <c r="D77" s="44" t="s">
        <v>99</v>
      </c>
      <c r="E77" s="37">
        <v>33051</v>
      </c>
      <c r="F77" s="19">
        <v>86.5</v>
      </c>
      <c r="G77" s="20"/>
      <c r="H77" s="84" t="s">
        <v>87</v>
      </c>
      <c r="I77" s="22">
        <v>100</v>
      </c>
      <c r="J77" s="23">
        <v>12</v>
      </c>
      <c r="K77" s="24">
        <f t="shared" si="6"/>
        <v>1200</v>
      </c>
      <c r="L77" s="25">
        <v>95</v>
      </c>
      <c r="M77" s="26">
        <v>13</v>
      </c>
      <c r="N77" s="27">
        <f t="shared" si="7"/>
        <v>1235</v>
      </c>
      <c r="O77" s="28">
        <v>95</v>
      </c>
      <c r="P77" s="29">
        <v>0</v>
      </c>
      <c r="Q77" s="30">
        <f t="shared" si="8"/>
        <v>0</v>
      </c>
      <c r="R77" s="31">
        <f t="shared" si="9"/>
        <v>2435</v>
      </c>
      <c r="S77" s="14"/>
      <c r="T77" s="51">
        <v>0</v>
      </c>
      <c r="V77" s="52"/>
      <c r="W77" s="59"/>
      <c r="X77" s="59"/>
      <c r="Y77" s="59"/>
      <c r="Z77" s="59"/>
      <c r="AA77" s="59"/>
    </row>
    <row r="78" spans="1:22" s="8" customFormat="1" ht="25.5">
      <c r="A78" s="132" t="s">
        <v>4</v>
      </c>
      <c r="B78" s="132"/>
      <c r="C78" s="132"/>
      <c r="D78" s="140" t="s">
        <v>103</v>
      </c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7"/>
      <c r="V78" s="10"/>
    </row>
    <row r="79" spans="1:22" s="8" customFormat="1" ht="51" customHeight="1">
      <c r="A79" s="134" t="s">
        <v>6</v>
      </c>
      <c r="B79" s="126" t="s">
        <v>7</v>
      </c>
      <c r="C79" s="139" t="s">
        <v>8</v>
      </c>
      <c r="D79" s="127" t="s">
        <v>9</v>
      </c>
      <c r="E79" s="136" t="s">
        <v>10</v>
      </c>
      <c r="F79" s="127" t="s">
        <v>11</v>
      </c>
      <c r="G79" s="126" t="s">
        <v>12</v>
      </c>
      <c r="H79" s="127" t="s">
        <v>13</v>
      </c>
      <c r="I79" s="128" t="s">
        <v>14</v>
      </c>
      <c r="J79" s="128"/>
      <c r="K79" s="128"/>
      <c r="L79" s="129" t="s">
        <v>15</v>
      </c>
      <c r="M79" s="129"/>
      <c r="N79" s="129"/>
      <c r="O79" s="130" t="s">
        <v>16</v>
      </c>
      <c r="P79" s="130"/>
      <c r="Q79" s="130"/>
      <c r="R79" s="152" t="s">
        <v>17</v>
      </c>
      <c r="S79" s="125" t="s">
        <v>18</v>
      </c>
      <c r="T79" s="125" t="s">
        <v>185</v>
      </c>
      <c r="U79" s="7"/>
      <c r="V79" s="10"/>
    </row>
    <row r="80" spans="1:22" s="8" customFormat="1" ht="51" customHeight="1">
      <c r="A80" s="134"/>
      <c r="B80" s="126"/>
      <c r="C80" s="139"/>
      <c r="D80" s="127"/>
      <c r="E80" s="136"/>
      <c r="F80" s="127"/>
      <c r="G80" s="126"/>
      <c r="H80" s="127"/>
      <c r="I80" s="11" t="s">
        <v>19</v>
      </c>
      <c r="J80" s="11" t="s">
        <v>20</v>
      </c>
      <c r="K80" s="11" t="s">
        <v>21</v>
      </c>
      <c r="L80" s="12" t="s">
        <v>19</v>
      </c>
      <c r="M80" s="12" t="s">
        <v>20</v>
      </c>
      <c r="N80" s="12" t="s">
        <v>21</v>
      </c>
      <c r="O80" s="13" t="s">
        <v>19</v>
      </c>
      <c r="P80" s="13" t="s">
        <v>20</v>
      </c>
      <c r="Q80" s="13" t="s">
        <v>21</v>
      </c>
      <c r="R80" s="152"/>
      <c r="S80" s="125"/>
      <c r="T80" s="125"/>
      <c r="U80" s="7"/>
      <c r="V80" s="10"/>
    </row>
    <row r="81" spans="1:27" s="34" customFormat="1" ht="48" customHeight="1">
      <c r="A81" s="14">
        <v>46</v>
      </c>
      <c r="B81" s="15">
        <v>1</v>
      </c>
      <c r="C81" s="16">
        <f aca="true" t="shared" si="10" ref="C81:C94">SUM(R81/F81)</f>
        <v>49.54864593781344</v>
      </c>
      <c r="D81" s="46" t="s">
        <v>114</v>
      </c>
      <c r="E81" s="37">
        <v>33122</v>
      </c>
      <c r="F81" s="19">
        <v>99.7</v>
      </c>
      <c r="G81" s="20"/>
      <c r="H81" s="45" t="s">
        <v>64</v>
      </c>
      <c r="I81" s="22">
        <v>130</v>
      </c>
      <c r="J81" s="23">
        <v>13</v>
      </c>
      <c r="K81" s="24">
        <f aca="true" t="shared" si="11" ref="K81:K94">SUM(I81*J81)</f>
        <v>1690</v>
      </c>
      <c r="L81" s="25">
        <v>125</v>
      </c>
      <c r="M81" s="26">
        <v>13</v>
      </c>
      <c r="N81" s="27">
        <f aca="true" t="shared" si="12" ref="N81:N94">SUM(L81*M81)</f>
        <v>1625</v>
      </c>
      <c r="O81" s="28">
        <v>125</v>
      </c>
      <c r="P81" s="29">
        <v>13</v>
      </c>
      <c r="Q81" s="30">
        <f aca="true" t="shared" si="13" ref="Q81:Q94">SUM(O81*P81)</f>
        <v>1625</v>
      </c>
      <c r="R81" s="31">
        <f aca="true" t="shared" si="14" ref="R81:R94">SUM(K81+N81+Q81)</f>
        <v>4940</v>
      </c>
      <c r="S81" s="14"/>
      <c r="T81" s="51">
        <v>12</v>
      </c>
      <c r="V81" s="35"/>
      <c r="W81" s="35"/>
      <c r="X81" s="35"/>
      <c r="Y81" s="35"/>
      <c r="Z81" s="35"/>
      <c r="AA81" s="35"/>
    </row>
    <row r="82" spans="1:27" s="33" customFormat="1" ht="37.5">
      <c r="A82" s="14">
        <v>47</v>
      </c>
      <c r="B82" s="15">
        <v>2</v>
      </c>
      <c r="C82" s="16">
        <f t="shared" si="10"/>
        <v>43.66161616161616</v>
      </c>
      <c r="D82" s="40" t="s">
        <v>127</v>
      </c>
      <c r="E82" s="41">
        <v>25641</v>
      </c>
      <c r="F82" s="19">
        <v>99</v>
      </c>
      <c r="G82" s="20"/>
      <c r="H82" s="77" t="s">
        <v>96</v>
      </c>
      <c r="I82" s="22">
        <v>110</v>
      </c>
      <c r="J82" s="23">
        <v>13</v>
      </c>
      <c r="K82" s="24">
        <f t="shared" si="11"/>
        <v>1430</v>
      </c>
      <c r="L82" s="25">
        <v>112.5</v>
      </c>
      <c r="M82" s="26">
        <v>13</v>
      </c>
      <c r="N82" s="27">
        <f t="shared" si="12"/>
        <v>1462.5</v>
      </c>
      <c r="O82" s="28">
        <v>110</v>
      </c>
      <c r="P82" s="29">
        <v>13</v>
      </c>
      <c r="Q82" s="30">
        <f t="shared" si="13"/>
        <v>1430</v>
      </c>
      <c r="R82" s="61">
        <f t="shared" si="14"/>
        <v>4322.5</v>
      </c>
      <c r="S82" s="14"/>
      <c r="T82" s="51">
        <v>10</v>
      </c>
      <c r="V82" s="35"/>
      <c r="W82" s="35"/>
      <c r="X82" s="35"/>
      <c r="Y82" s="35"/>
      <c r="Z82" s="35"/>
      <c r="AA82" s="35"/>
    </row>
    <row r="83" spans="1:21" s="35" customFormat="1" ht="37.5">
      <c r="A83" s="14">
        <v>48</v>
      </c>
      <c r="B83" s="15">
        <v>3</v>
      </c>
      <c r="C83" s="16">
        <f t="shared" si="10"/>
        <v>42.026315789473685</v>
      </c>
      <c r="D83" s="46" t="s">
        <v>126</v>
      </c>
      <c r="E83" s="37">
        <v>25020</v>
      </c>
      <c r="F83" s="19">
        <v>95</v>
      </c>
      <c r="G83" s="20"/>
      <c r="H83" s="82" t="s">
        <v>182</v>
      </c>
      <c r="I83" s="22">
        <v>107.5</v>
      </c>
      <c r="J83" s="23">
        <v>13</v>
      </c>
      <c r="K83" s="24">
        <f t="shared" si="11"/>
        <v>1397.5</v>
      </c>
      <c r="L83" s="25">
        <v>105</v>
      </c>
      <c r="M83" s="26">
        <v>13</v>
      </c>
      <c r="N83" s="27">
        <f t="shared" si="12"/>
        <v>1365</v>
      </c>
      <c r="O83" s="28">
        <v>102.5</v>
      </c>
      <c r="P83" s="29">
        <v>12</v>
      </c>
      <c r="Q83" s="30">
        <f t="shared" si="13"/>
        <v>1230</v>
      </c>
      <c r="R83" s="31">
        <f t="shared" si="14"/>
        <v>3992.5</v>
      </c>
      <c r="S83" s="14"/>
      <c r="T83" s="51">
        <v>9</v>
      </c>
      <c r="U83" s="33"/>
    </row>
    <row r="84" spans="1:22" s="35" customFormat="1" ht="53.25" customHeight="1">
      <c r="A84" s="14">
        <v>49</v>
      </c>
      <c r="B84" s="15">
        <v>4</v>
      </c>
      <c r="C84" s="16">
        <f t="shared" si="10"/>
        <v>39.60221550855992</v>
      </c>
      <c r="D84" s="44" t="s">
        <v>124</v>
      </c>
      <c r="E84" s="37">
        <v>31709</v>
      </c>
      <c r="F84" s="19">
        <v>99.3</v>
      </c>
      <c r="G84" s="20"/>
      <c r="H84" s="49" t="s">
        <v>125</v>
      </c>
      <c r="I84" s="22">
        <v>100</v>
      </c>
      <c r="J84" s="23">
        <v>13</v>
      </c>
      <c r="K84" s="24">
        <f t="shared" si="11"/>
        <v>1300</v>
      </c>
      <c r="L84" s="25">
        <v>100</v>
      </c>
      <c r="M84" s="26">
        <v>13</v>
      </c>
      <c r="N84" s="27">
        <f t="shared" si="12"/>
        <v>1300</v>
      </c>
      <c r="O84" s="28">
        <v>102.5</v>
      </c>
      <c r="P84" s="29">
        <v>13</v>
      </c>
      <c r="Q84" s="30">
        <f t="shared" si="13"/>
        <v>1332.5</v>
      </c>
      <c r="R84" s="31">
        <f t="shared" si="14"/>
        <v>3932.5</v>
      </c>
      <c r="S84" s="14"/>
      <c r="T84" s="51">
        <v>8</v>
      </c>
      <c r="U84" s="33"/>
      <c r="V84" s="34"/>
    </row>
    <row r="85" spans="1:22" s="34" customFormat="1" ht="53.25" customHeight="1">
      <c r="A85" s="14">
        <v>50</v>
      </c>
      <c r="B85" s="15">
        <v>5</v>
      </c>
      <c r="C85" s="16">
        <f t="shared" si="10"/>
        <v>41.48936170212766</v>
      </c>
      <c r="D85" s="44" t="s">
        <v>122</v>
      </c>
      <c r="E85" s="37">
        <v>32217</v>
      </c>
      <c r="F85" s="19">
        <v>94</v>
      </c>
      <c r="G85" s="20"/>
      <c r="H85" s="49" t="s">
        <v>123</v>
      </c>
      <c r="I85" s="22">
        <v>97.5</v>
      </c>
      <c r="J85" s="23">
        <v>13</v>
      </c>
      <c r="K85" s="24">
        <f t="shared" si="11"/>
        <v>1267.5</v>
      </c>
      <c r="L85" s="25">
        <v>100</v>
      </c>
      <c r="M85" s="26">
        <v>13</v>
      </c>
      <c r="N85" s="27">
        <f t="shared" si="12"/>
        <v>1300</v>
      </c>
      <c r="O85" s="28">
        <v>102.5</v>
      </c>
      <c r="P85" s="29">
        <v>13</v>
      </c>
      <c r="Q85" s="30">
        <f t="shared" si="13"/>
        <v>1332.5</v>
      </c>
      <c r="R85" s="31">
        <f t="shared" si="14"/>
        <v>3900</v>
      </c>
      <c r="S85" s="14"/>
      <c r="T85" s="51">
        <v>7</v>
      </c>
      <c r="V85" s="35"/>
    </row>
    <row r="86" spans="1:22" s="35" customFormat="1" ht="37.5">
      <c r="A86" s="14">
        <v>51</v>
      </c>
      <c r="B86" s="15">
        <v>6</v>
      </c>
      <c r="C86" s="16">
        <f t="shared" si="10"/>
        <v>37.61421319796954</v>
      </c>
      <c r="D86" s="17" t="s">
        <v>118</v>
      </c>
      <c r="E86" s="18">
        <v>30893</v>
      </c>
      <c r="F86" s="19">
        <v>98.5</v>
      </c>
      <c r="G86" s="20"/>
      <c r="H86" s="21" t="s">
        <v>119</v>
      </c>
      <c r="I86" s="22">
        <v>95</v>
      </c>
      <c r="J86" s="23">
        <v>13</v>
      </c>
      <c r="K86" s="24">
        <f t="shared" si="11"/>
        <v>1235</v>
      </c>
      <c r="L86" s="25">
        <v>95</v>
      </c>
      <c r="M86" s="26">
        <v>13</v>
      </c>
      <c r="N86" s="27">
        <f t="shared" si="12"/>
        <v>1235</v>
      </c>
      <c r="O86" s="28">
        <v>95</v>
      </c>
      <c r="P86" s="29">
        <v>13</v>
      </c>
      <c r="Q86" s="30">
        <f t="shared" si="13"/>
        <v>1235</v>
      </c>
      <c r="R86" s="31">
        <f t="shared" si="14"/>
        <v>3705</v>
      </c>
      <c r="S86" s="14"/>
      <c r="T86" s="51">
        <v>6</v>
      </c>
      <c r="U86" s="33"/>
      <c r="V86" s="34"/>
    </row>
    <row r="87" spans="1:22" s="35" customFormat="1" ht="37.5">
      <c r="A87" s="14">
        <v>52</v>
      </c>
      <c r="B87" s="15">
        <v>7</v>
      </c>
      <c r="C87" s="16">
        <f t="shared" si="10"/>
        <v>38.835978835978835</v>
      </c>
      <c r="D87" s="17" t="s">
        <v>120</v>
      </c>
      <c r="E87" s="18">
        <v>28604</v>
      </c>
      <c r="F87" s="19">
        <v>94.5</v>
      </c>
      <c r="G87" s="20"/>
      <c r="H87" s="43" t="s">
        <v>121</v>
      </c>
      <c r="I87" s="22">
        <v>100</v>
      </c>
      <c r="J87" s="23">
        <v>13</v>
      </c>
      <c r="K87" s="24">
        <f t="shared" si="11"/>
        <v>1300</v>
      </c>
      <c r="L87" s="25">
        <v>100</v>
      </c>
      <c r="M87" s="26">
        <v>12</v>
      </c>
      <c r="N87" s="27">
        <f t="shared" si="12"/>
        <v>1200</v>
      </c>
      <c r="O87" s="28">
        <v>97.5</v>
      </c>
      <c r="P87" s="29">
        <v>12</v>
      </c>
      <c r="Q87" s="30">
        <f t="shared" si="13"/>
        <v>1170</v>
      </c>
      <c r="R87" s="31">
        <f t="shared" si="14"/>
        <v>3670</v>
      </c>
      <c r="S87" s="14"/>
      <c r="T87" s="51">
        <v>5</v>
      </c>
      <c r="U87" s="33"/>
      <c r="V87" s="34"/>
    </row>
    <row r="88" spans="1:22" s="35" customFormat="1" ht="37.5">
      <c r="A88" s="14">
        <v>53</v>
      </c>
      <c r="B88" s="15">
        <v>8</v>
      </c>
      <c r="C88" s="16">
        <f t="shared" si="10"/>
        <v>38.23529411764706</v>
      </c>
      <c r="D88" s="17" t="s">
        <v>115</v>
      </c>
      <c r="E88" s="18">
        <v>31662</v>
      </c>
      <c r="F88" s="19">
        <v>91.8</v>
      </c>
      <c r="G88" s="20"/>
      <c r="H88" s="21" t="s">
        <v>28</v>
      </c>
      <c r="I88" s="22">
        <v>90</v>
      </c>
      <c r="J88" s="23">
        <v>13</v>
      </c>
      <c r="K88" s="24">
        <f t="shared" si="11"/>
        <v>1170</v>
      </c>
      <c r="L88" s="25">
        <v>90</v>
      </c>
      <c r="M88" s="26">
        <v>13</v>
      </c>
      <c r="N88" s="27">
        <f t="shared" si="12"/>
        <v>1170</v>
      </c>
      <c r="O88" s="28">
        <v>90</v>
      </c>
      <c r="P88" s="29">
        <v>13</v>
      </c>
      <c r="Q88" s="30">
        <f t="shared" si="13"/>
        <v>1170</v>
      </c>
      <c r="R88" s="31">
        <f t="shared" si="14"/>
        <v>3510</v>
      </c>
      <c r="S88" s="14"/>
      <c r="T88" s="51">
        <v>4</v>
      </c>
      <c r="U88" s="33"/>
      <c r="V88" s="34"/>
    </row>
    <row r="89" spans="1:22" s="35" customFormat="1" ht="53.25" customHeight="1">
      <c r="A89" s="14">
        <v>54</v>
      </c>
      <c r="B89" s="15">
        <v>9</v>
      </c>
      <c r="C89" s="16">
        <f t="shared" si="10"/>
        <v>35.13513513513513</v>
      </c>
      <c r="D89" s="46" t="s">
        <v>116</v>
      </c>
      <c r="E89" s="37">
        <v>20442</v>
      </c>
      <c r="F89" s="19">
        <v>99.9</v>
      </c>
      <c r="G89" s="20"/>
      <c r="H89" s="45" t="s">
        <v>117</v>
      </c>
      <c r="I89" s="22">
        <v>95</v>
      </c>
      <c r="J89" s="23">
        <v>13</v>
      </c>
      <c r="K89" s="24">
        <f t="shared" si="11"/>
        <v>1235</v>
      </c>
      <c r="L89" s="25">
        <v>97.5</v>
      </c>
      <c r="M89" s="26">
        <v>11</v>
      </c>
      <c r="N89" s="27">
        <f t="shared" si="12"/>
        <v>1072.5</v>
      </c>
      <c r="O89" s="28">
        <v>92.5</v>
      </c>
      <c r="P89" s="29">
        <v>13</v>
      </c>
      <c r="Q89" s="30">
        <f t="shared" si="13"/>
        <v>1202.5</v>
      </c>
      <c r="R89" s="31">
        <f t="shared" si="14"/>
        <v>3510</v>
      </c>
      <c r="S89" s="14"/>
      <c r="T89" s="51">
        <v>3</v>
      </c>
      <c r="U89" s="33"/>
      <c r="V89" s="34"/>
    </row>
    <row r="90" spans="1:22" s="35" customFormat="1" ht="53.25" customHeight="1">
      <c r="A90" s="14">
        <v>55</v>
      </c>
      <c r="B90" s="15">
        <v>10</v>
      </c>
      <c r="C90" s="16">
        <f t="shared" si="10"/>
        <v>28.963963963963963</v>
      </c>
      <c r="D90" s="40" t="s">
        <v>112</v>
      </c>
      <c r="E90" s="41">
        <v>31822</v>
      </c>
      <c r="F90" s="19">
        <v>111</v>
      </c>
      <c r="G90" s="20"/>
      <c r="H90" s="42" t="s">
        <v>113</v>
      </c>
      <c r="I90" s="22">
        <v>90</v>
      </c>
      <c r="J90" s="23">
        <v>13</v>
      </c>
      <c r="K90" s="24">
        <f t="shared" si="11"/>
        <v>1170</v>
      </c>
      <c r="L90" s="25">
        <v>90</v>
      </c>
      <c r="M90" s="26">
        <v>13</v>
      </c>
      <c r="N90" s="27">
        <f t="shared" si="12"/>
        <v>1170</v>
      </c>
      <c r="O90" s="28">
        <v>87.5</v>
      </c>
      <c r="P90" s="29">
        <v>10</v>
      </c>
      <c r="Q90" s="30">
        <f t="shared" si="13"/>
        <v>875</v>
      </c>
      <c r="R90" s="31">
        <f t="shared" si="14"/>
        <v>3215</v>
      </c>
      <c r="S90" s="14"/>
      <c r="T90" s="51">
        <v>2</v>
      </c>
      <c r="U90" s="33"/>
      <c r="V90" s="34"/>
    </row>
    <row r="91" spans="1:22" s="35" customFormat="1" ht="53.25" customHeight="1">
      <c r="A91" s="14">
        <v>56</v>
      </c>
      <c r="B91" s="15">
        <v>11</v>
      </c>
      <c r="C91" s="16">
        <f t="shared" si="10"/>
        <v>33.54838709677419</v>
      </c>
      <c r="D91" s="44" t="s">
        <v>110</v>
      </c>
      <c r="E91" s="37">
        <v>24355</v>
      </c>
      <c r="F91" s="19">
        <v>93</v>
      </c>
      <c r="G91" s="20"/>
      <c r="H91" s="45" t="s">
        <v>111</v>
      </c>
      <c r="I91" s="22">
        <v>80</v>
      </c>
      <c r="J91" s="23">
        <v>13</v>
      </c>
      <c r="K91" s="24">
        <f t="shared" si="11"/>
        <v>1040</v>
      </c>
      <c r="L91" s="25">
        <v>80</v>
      </c>
      <c r="M91" s="26">
        <v>13</v>
      </c>
      <c r="N91" s="27">
        <f t="shared" si="12"/>
        <v>1040</v>
      </c>
      <c r="O91" s="28">
        <v>80</v>
      </c>
      <c r="P91" s="29">
        <v>13</v>
      </c>
      <c r="Q91" s="30">
        <f t="shared" si="13"/>
        <v>1040</v>
      </c>
      <c r="R91" s="31">
        <f t="shared" si="14"/>
        <v>3120</v>
      </c>
      <c r="S91" s="14"/>
      <c r="T91" s="51">
        <v>0</v>
      </c>
      <c r="U91" s="33"/>
      <c r="V91" s="34"/>
    </row>
    <row r="92" spans="1:22" s="35" customFormat="1" ht="37.5">
      <c r="A92" s="14">
        <v>57</v>
      </c>
      <c r="B92" s="15">
        <v>12</v>
      </c>
      <c r="C92" s="16">
        <f t="shared" si="10"/>
        <v>30.858585858585858</v>
      </c>
      <c r="D92" s="44" t="s">
        <v>104</v>
      </c>
      <c r="E92" s="37">
        <v>32540</v>
      </c>
      <c r="F92" s="19">
        <v>99</v>
      </c>
      <c r="G92" s="20"/>
      <c r="H92" s="45" t="s">
        <v>105</v>
      </c>
      <c r="I92" s="22">
        <v>75</v>
      </c>
      <c r="J92" s="23">
        <v>13</v>
      </c>
      <c r="K92" s="24">
        <f t="shared" si="11"/>
        <v>975</v>
      </c>
      <c r="L92" s="25">
        <v>80</v>
      </c>
      <c r="M92" s="26">
        <v>13</v>
      </c>
      <c r="N92" s="27">
        <f t="shared" si="12"/>
        <v>1040</v>
      </c>
      <c r="O92" s="28">
        <v>80</v>
      </c>
      <c r="P92" s="29">
        <v>13</v>
      </c>
      <c r="Q92" s="30">
        <f t="shared" si="13"/>
        <v>1040</v>
      </c>
      <c r="R92" s="31">
        <f t="shared" si="14"/>
        <v>3055</v>
      </c>
      <c r="S92" s="14"/>
      <c r="T92" s="51">
        <v>0</v>
      </c>
      <c r="U92" s="33"/>
      <c r="V92" s="34"/>
    </row>
    <row r="93" spans="1:22" s="35" customFormat="1" ht="37.5">
      <c r="A93" s="14">
        <v>58</v>
      </c>
      <c r="B93" s="15">
        <v>13</v>
      </c>
      <c r="C93" s="16">
        <f t="shared" si="10"/>
        <v>29.162248144220573</v>
      </c>
      <c r="D93" s="17" t="s">
        <v>108</v>
      </c>
      <c r="E93" s="18">
        <v>26184</v>
      </c>
      <c r="F93" s="19">
        <v>94.3</v>
      </c>
      <c r="G93" s="20"/>
      <c r="H93" s="86" t="s">
        <v>109</v>
      </c>
      <c r="I93" s="22">
        <v>80</v>
      </c>
      <c r="J93" s="23">
        <v>10</v>
      </c>
      <c r="K93" s="24">
        <f t="shared" si="11"/>
        <v>800</v>
      </c>
      <c r="L93" s="25">
        <v>75</v>
      </c>
      <c r="M93" s="26">
        <v>13</v>
      </c>
      <c r="N93" s="27">
        <f t="shared" si="12"/>
        <v>975</v>
      </c>
      <c r="O93" s="28">
        <v>75</v>
      </c>
      <c r="P93" s="29">
        <v>13</v>
      </c>
      <c r="Q93" s="30">
        <f t="shared" si="13"/>
        <v>975</v>
      </c>
      <c r="R93" s="31">
        <f t="shared" si="14"/>
        <v>2750</v>
      </c>
      <c r="S93" s="14"/>
      <c r="T93" s="51">
        <v>0</v>
      </c>
      <c r="U93" s="33"/>
      <c r="V93" s="34"/>
    </row>
    <row r="94" spans="1:22" s="35" customFormat="1" ht="53.25" customHeight="1">
      <c r="A94" s="14">
        <v>59</v>
      </c>
      <c r="B94" s="15">
        <v>14</v>
      </c>
      <c r="C94" s="16">
        <f t="shared" si="10"/>
        <v>22.941176470588236</v>
      </c>
      <c r="D94" s="49" t="s">
        <v>106</v>
      </c>
      <c r="E94" s="60">
        <v>25380</v>
      </c>
      <c r="F94" s="19">
        <v>93.5</v>
      </c>
      <c r="G94" s="20"/>
      <c r="H94" s="45" t="s">
        <v>107</v>
      </c>
      <c r="I94" s="22">
        <v>80</v>
      </c>
      <c r="J94" s="23">
        <v>13</v>
      </c>
      <c r="K94" s="24">
        <f t="shared" si="11"/>
        <v>1040</v>
      </c>
      <c r="L94" s="25">
        <v>85</v>
      </c>
      <c r="M94" s="26">
        <v>13</v>
      </c>
      <c r="N94" s="27">
        <f t="shared" si="12"/>
        <v>1105</v>
      </c>
      <c r="O94" s="28">
        <v>85</v>
      </c>
      <c r="P94" s="29">
        <v>0</v>
      </c>
      <c r="Q94" s="30">
        <f t="shared" si="13"/>
        <v>0</v>
      </c>
      <c r="R94" s="31">
        <f t="shared" si="14"/>
        <v>2145</v>
      </c>
      <c r="S94" s="14"/>
      <c r="T94" s="51">
        <v>0</v>
      </c>
      <c r="U94" s="33"/>
      <c r="V94" s="62"/>
    </row>
    <row r="95" spans="1:22" s="8" customFormat="1" ht="25.5">
      <c r="A95" s="132" t="s">
        <v>4</v>
      </c>
      <c r="B95" s="132"/>
      <c r="C95" s="132"/>
      <c r="D95" s="140" t="s">
        <v>128</v>
      </c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7"/>
      <c r="V95" s="10"/>
    </row>
    <row r="96" spans="1:27" s="10" customFormat="1" ht="30" customHeight="1">
      <c r="A96" s="134" t="s">
        <v>6</v>
      </c>
      <c r="B96" s="126" t="s">
        <v>7</v>
      </c>
      <c r="C96" s="139" t="s">
        <v>8</v>
      </c>
      <c r="D96" s="127" t="s">
        <v>9</v>
      </c>
      <c r="E96" s="136" t="s">
        <v>10</v>
      </c>
      <c r="F96" s="127" t="s">
        <v>11</v>
      </c>
      <c r="G96" s="126" t="s">
        <v>12</v>
      </c>
      <c r="H96" s="127" t="s">
        <v>13</v>
      </c>
      <c r="I96" s="128" t="s">
        <v>14</v>
      </c>
      <c r="J96" s="128"/>
      <c r="K96" s="128"/>
      <c r="L96" s="129" t="s">
        <v>15</v>
      </c>
      <c r="M96" s="129"/>
      <c r="N96" s="129"/>
      <c r="O96" s="130" t="s">
        <v>16</v>
      </c>
      <c r="P96" s="130"/>
      <c r="Q96" s="130"/>
      <c r="R96" s="137" t="s">
        <v>17</v>
      </c>
      <c r="S96" s="125" t="s">
        <v>18</v>
      </c>
      <c r="T96" s="125" t="s">
        <v>185</v>
      </c>
      <c r="V96" s="8"/>
      <c r="W96" s="7"/>
      <c r="X96" s="7"/>
      <c r="Y96" s="7"/>
      <c r="Z96" s="7"/>
      <c r="AA96" s="7"/>
    </row>
    <row r="97" spans="1:27" s="7" customFormat="1" ht="64.5" customHeight="1">
      <c r="A97" s="134"/>
      <c r="B97" s="126"/>
      <c r="C97" s="139"/>
      <c r="D97" s="127"/>
      <c r="E97" s="136"/>
      <c r="F97" s="127"/>
      <c r="G97" s="126"/>
      <c r="H97" s="127"/>
      <c r="I97" s="11" t="s">
        <v>19</v>
      </c>
      <c r="J97" s="11" t="s">
        <v>20</v>
      </c>
      <c r="K97" s="11" t="s">
        <v>21</v>
      </c>
      <c r="L97" s="12" t="s">
        <v>19</v>
      </c>
      <c r="M97" s="12" t="s">
        <v>20</v>
      </c>
      <c r="N97" s="12" t="s">
        <v>21</v>
      </c>
      <c r="O97" s="13" t="s">
        <v>19</v>
      </c>
      <c r="P97" s="13" t="s">
        <v>20</v>
      </c>
      <c r="Q97" s="13" t="s">
        <v>21</v>
      </c>
      <c r="R97" s="137"/>
      <c r="S97" s="125"/>
      <c r="T97" s="125"/>
      <c r="V97" s="8"/>
      <c r="W97" s="8"/>
      <c r="X97" s="8"/>
      <c r="Y97" s="8"/>
      <c r="Z97" s="8"/>
      <c r="AA97" s="8"/>
    </row>
    <row r="98" spans="1:22" s="35" customFormat="1" ht="37.5">
      <c r="A98" s="14">
        <v>60</v>
      </c>
      <c r="B98" s="15">
        <v>1</v>
      </c>
      <c r="C98" s="16">
        <f aca="true" t="shared" si="15" ref="C98:C104">SUM(R98/F98)</f>
        <v>45.43689320388349</v>
      </c>
      <c r="D98" s="17" t="s">
        <v>137</v>
      </c>
      <c r="E98" s="18">
        <v>22446</v>
      </c>
      <c r="F98" s="19">
        <v>103</v>
      </c>
      <c r="G98" s="20"/>
      <c r="H98" s="21" t="s">
        <v>28</v>
      </c>
      <c r="I98" s="22">
        <v>120</v>
      </c>
      <c r="J98" s="23">
        <v>13</v>
      </c>
      <c r="K98" s="24">
        <f aca="true" t="shared" si="16" ref="K98:K104">SUM(I98*J98)</f>
        <v>1560</v>
      </c>
      <c r="L98" s="25">
        <v>120</v>
      </c>
      <c r="M98" s="26">
        <v>13</v>
      </c>
      <c r="N98" s="27">
        <f aca="true" t="shared" si="17" ref="N98:N104">SUM(L98*M98)</f>
        <v>1560</v>
      </c>
      <c r="O98" s="28">
        <v>120</v>
      </c>
      <c r="P98" s="29">
        <v>13</v>
      </c>
      <c r="Q98" s="30">
        <f aca="true" t="shared" si="18" ref="Q98:Q104">SUM(O98*P98)</f>
        <v>1560</v>
      </c>
      <c r="R98" s="31">
        <f aca="true" t="shared" si="19" ref="R98:R104">SUM(K98+N98+Q98)</f>
        <v>4680</v>
      </c>
      <c r="S98" s="14"/>
      <c r="T98" s="51">
        <v>12</v>
      </c>
      <c r="U98" s="33"/>
      <c r="V98" s="34"/>
    </row>
    <row r="99" spans="1:27" s="34" customFormat="1" ht="37.5">
      <c r="A99" s="14">
        <v>61</v>
      </c>
      <c r="B99" s="15">
        <v>2</v>
      </c>
      <c r="C99" s="16">
        <f t="shared" si="15"/>
        <v>45.28122020972354</v>
      </c>
      <c r="D99" s="17" t="s">
        <v>138</v>
      </c>
      <c r="E99" s="18">
        <v>32770</v>
      </c>
      <c r="F99" s="19">
        <v>104.9</v>
      </c>
      <c r="G99" s="20"/>
      <c r="H99" s="21" t="s">
        <v>139</v>
      </c>
      <c r="I99" s="22">
        <v>130</v>
      </c>
      <c r="J99" s="23">
        <v>13</v>
      </c>
      <c r="K99" s="24">
        <f t="shared" si="16"/>
        <v>1690</v>
      </c>
      <c r="L99" s="25">
        <v>130</v>
      </c>
      <c r="M99" s="26">
        <v>12</v>
      </c>
      <c r="N99" s="27">
        <f t="shared" si="17"/>
        <v>1560</v>
      </c>
      <c r="O99" s="28">
        <v>125</v>
      </c>
      <c r="P99" s="29">
        <v>12</v>
      </c>
      <c r="Q99" s="30">
        <f t="shared" si="18"/>
        <v>1500</v>
      </c>
      <c r="R99" s="31">
        <f t="shared" si="19"/>
        <v>4750</v>
      </c>
      <c r="S99" s="14"/>
      <c r="T99" s="51">
        <v>10</v>
      </c>
      <c r="V99" s="35"/>
      <c r="W99" s="35"/>
      <c r="X99" s="35"/>
      <c r="Y99" s="35"/>
      <c r="Z99" s="35"/>
      <c r="AA99" s="35"/>
    </row>
    <row r="100" spans="1:27" s="33" customFormat="1" ht="53.25" customHeight="1">
      <c r="A100" s="14">
        <v>62</v>
      </c>
      <c r="B100" s="15">
        <v>3</v>
      </c>
      <c r="C100" s="16">
        <f t="shared" si="15"/>
        <v>39.80952380952381</v>
      </c>
      <c r="D100" s="44" t="s">
        <v>135</v>
      </c>
      <c r="E100" s="37">
        <v>30035</v>
      </c>
      <c r="F100" s="19">
        <v>105</v>
      </c>
      <c r="G100" s="20"/>
      <c r="H100" s="45" t="s">
        <v>136</v>
      </c>
      <c r="I100" s="22">
        <v>120</v>
      </c>
      <c r="J100" s="23">
        <v>11</v>
      </c>
      <c r="K100" s="24">
        <f t="shared" si="16"/>
        <v>1320</v>
      </c>
      <c r="L100" s="25">
        <v>110</v>
      </c>
      <c r="M100" s="26">
        <v>13</v>
      </c>
      <c r="N100" s="27">
        <f t="shared" si="17"/>
        <v>1430</v>
      </c>
      <c r="O100" s="28">
        <v>110</v>
      </c>
      <c r="P100" s="29">
        <v>13</v>
      </c>
      <c r="Q100" s="30">
        <f t="shared" si="18"/>
        <v>1430</v>
      </c>
      <c r="R100" s="31">
        <f t="shared" si="19"/>
        <v>4180</v>
      </c>
      <c r="S100" s="14"/>
      <c r="T100" s="51">
        <v>9</v>
      </c>
      <c r="V100" s="35"/>
      <c r="W100" s="35"/>
      <c r="X100" s="35"/>
      <c r="Y100" s="35"/>
      <c r="Z100" s="35"/>
      <c r="AA100" s="35"/>
    </row>
    <row r="101" spans="1:22" s="35" customFormat="1" ht="53.25" customHeight="1">
      <c r="A101" s="14">
        <v>63</v>
      </c>
      <c r="B101" s="15">
        <v>4</v>
      </c>
      <c r="C101" s="16">
        <f t="shared" si="15"/>
        <v>38.8235294117647</v>
      </c>
      <c r="D101" s="63" t="s">
        <v>140</v>
      </c>
      <c r="E101" s="64">
        <v>23168</v>
      </c>
      <c r="F101" s="19">
        <v>110.5</v>
      </c>
      <c r="G101" s="20"/>
      <c r="H101" s="80" t="s">
        <v>183</v>
      </c>
      <c r="I101" s="22">
        <v>115</v>
      </c>
      <c r="J101" s="23">
        <v>13</v>
      </c>
      <c r="K101" s="24">
        <f t="shared" si="16"/>
        <v>1495</v>
      </c>
      <c r="L101" s="25">
        <v>110</v>
      </c>
      <c r="M101" s="26">
        <v>13</v>
      </c>
      <c r="N101" s="27">
        <f t="shared" si="17"/>
        <v>1430</v>
      </c>
      <c r="O101" s="28">
        <v>105</v>
      </c>
      <c r="P101" s="29">
        <v>13</v>
      </c>
      <c r="Q101" s="30">
        <f t="shared" si="18"/>
        <v>1365</v>
      </c>
      <c r="R101" s="31">
        <f t="shared" si="19"/>
        <v>4290</v>
      </c>
      <c r="S101" s="14"/>
      <c r="T101" s="51">
        <v>8</v>
      </c>
      <c r="U101" s="33"/>
      <c r="V101" s="34"/>
    </row>
    <row r="102" spans="1:27" s="34" customFormat="1" ht="53.25" customHeight="1">
      <c r="A102" s="14">
        <v>64</v>
      </c>
      <c r="B102" s="15">
        <v>5</v>
      </c>
      <c r="C102" s="16">
        <f t="shared" si="15"/>
        <v>36.75233644859813</v>
      </c>
      <c r="D102" s="44" t="s">
        <v>131</v>
      </c>
      <c r="E102" s="37">
        <v>31370</v>
      </c>
      <c r="F102" s="19">
        <v>107</v>
      </c>
      <c r="G102" s="20"/>
      <c r="H102" s="45" t="s">
        <v>132</v>
      </c>
      <c r="I102" s="22">
        <v>100</v>
      </c>
      <c r="J102" s="23">
        <v>13</v>
      </c>
      <c r="K102" s="24">
        <f t="shared" si="16"/>
        <v>1300</v>
      </c>
      <c r="L102" s="25">
        <v>102.5</v>
      </c>
      <c r="M102" s="26">
        <v>13</v>
      </c>
      <c r="N102" s="27">
        <f t="shared" si="17"/>
        <v>1332.5</v>
      </c>
      <c r="O102" s="28">
        <v>100</v>
      </c>
      <c r="P102" s="29">
        <v>13</v>
      </c>
      <c r="Q102" s="30">
        <f t="shared" si="18"/>
        <v>1300</v>
      </c>
      <c r="R102" s="31">
        <f t="shared" si="19"/>
        <v>3932.5</v>
      </c>
      <c r="S102" s="14"/>
      <c r="T102" s="51">
        <v>7</v>
      </c>
      <c r="V102" s="35"/>
      <c r="W102" s="35"/>
      <c r="X102" s="35"/>
      <c r="Y102" s="35"/>
      <c r="Z102" s="35"/>
      <c r="AA102" s="35"/>
    </row>
    <row r="103" spans="1:27" s="33" customFormat="1" ht="53.25" customHeight="1">
      <c r="A103" s="14">
        <v>65</v>
      </c>
      <c r="B103" s="15">
        <v>6</v>
      </c>
      <c r="C103" s="16">
        <f t="shared" si="15"/>
        <v>25.21448999046711</v>
      </c>
      <c r="D103" s="44" t="s">
        <v>129</v>
      </c>
      <c r="E103" s="37">
        <v>30889</v>
      </c>
      <c r="F103" s="19">
        <v>104.9</v>
      </c>
      <c r="G103" s="20"/>
      <c r="H103" s="45" t="s">
        <v>130</v>
      </c>
      <c r="I103" s="22">
        <v>87.5</v>
      </c>
      <c r="J103" s="23">
        <v>13</v>
      </c>
      <c r="K103" s="24">
        <f t="shared" si="16"/>
        <v>1137.5</v>
      </c>
      <c r="L103" s="25">
        <v>90</v>
      </c>
      <c r="M103" s="26">
        <v>8</v>
      </c>
      <c r="N103" s="27">
        <f t="shared" si="17"/>
        <v>720</v>
      </c>
      <c r="O103" s="28">
        <v>87.5</v>
      </c>
      <c r="P103" s="29">
        <v>9</v>
      </c>
      <c r="Q103" s="30">
        <f t="shared" si="18"/>
        <v>787.5</v>
      </c>
      <c r="R103" s="31">
        <f t="shared" si="19"/>
        <v>2645</v>
      </c>
      <c r="S103" s="14"/>
      <c r="T103" s="51">
        <v>6</v>
      </c>
      <c r="V103" s="35"/>
      <c r="W103" s="35"/>
      <c r="X103" s="35"/>
      <c r="Y103" s="35"/>
      <c r="Z103" s="35"/>
      <c r="AA103" s="35"/>
    </row>
    <row r="104" spans="1:27" s="33" customFormat="1" ht="53.25" customHeight="1">
      <c r="A104" s="14">
        <v>66</v>
      </c>
      <c r="B104" s="15">
        <v>7</v>
      </c>
      <c r="C104" s="16">
        <f t="shared" si="15"/>
        <v>0</v>
      </c>
      <c r="D104" s="40" t="s">
        <v>133</v>
      </c>
      <c r="E104" s="41">
        <v>29269</v>
      </c>
      <c r="F104" s="19">
        <v>104</v>
      </c>
      <c r="G104" s="20"/>
      <c r="H104" s="81" t="s">
        <v>134</v>
      </c>
      <c r="I104" s="22">
        <v>110</v>
      </c>
      <c r="J104" s="23">
        <v>0</v>
      </c>
      <c r="K104" s="24">
        <f t="shared" si="16"/>
        <v>0</v>
      </c>
      <c r="L104" s="25">
        <v>0</v>
      </c>
      <c r="M104" s="26">
        <v>0</v>
      </c>
      <c r="N104" s="27">
        <f t="shared" si="17"/>
        <v>0</v>
      </c>
      <c r="O104" s="28">
        <v>0</v>
      </c>
      <c r="P104" s="29">
        <v>0</v>
      </c>
      <c r="Q104" s="30">
        <f t="shared" si="18"/>
        <v>0</v>
      </c>
      <c r="R104" s="31">
        <f t="shared" si="19"/>
        <v>0</v>
      </c>
      <c r="S104" s="14"/>
      <c r="T104" s="51">
        <v>5</v>
      </c>
      <c r="V104" s="35"/>
      <c r="W104" s="35"/>
      <c r="X104" s="35"/>
      <c r="Y104" s="35"/>
      <c r="Z104" s="35"/>
      <c r="AA104" s="35"/>
    </row>
    <row r="105" spans="1:27" s="8" customFormat="1" ht="25.5">
      <c r="A105" s="132" t="s">
        <v>4</v>
      </c>
      <c r="B105" s="132"/>
      <c r="C105" s="132"/>
      <c r="D105" s="133" t="s">
        <v>141</v>
      </c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7"/>
      <c r="V105"/>
      <c r="W105" s="39"/>
      <c r="X105" s="39"/>
      <c r="Y105" s="39"/>
      <c r="Z105" s="39"/>
      <c r="AA105" s="39"/>
    </row>
    <row r="106" spans="1:27" s="8" customFormat="1" ht="51" customHeight="1">
      <c r="A106" s="134" t="s">
        <v>6</v>
      </c>
      <c r="B106" s="126" t="s">
        <v>7</v>
      </c>
      <c r="C106" s="139" t="s">
        <v>8</v>
      </c>
      <c r="D106" s="127" t="s">
        <v>9</v>
      </c>
      <c r="E106" s="136" t="s">
        <v>10</v>
      </c>
      <c r="F106" s="127" t="s">
        <v>11</v>
      </c>
      <c r="G106" s="126" t="s">
        <v>12</v>
      </c>
      <c r="H106" s="127" t="s">
        <v>13</v>
      </c>
      <c r="I106" s="128" t="s">
        <v>14</v>
      </c>
      <c r="J106" s="128"/>
      <c r="K106" s="128"/>
      <c r="L106" s="129" t="s">
        <v>15</v>
      </c>
      <c r="M106" s="129"/>
      <c r="N106" s="129"/>
      <c r="O106" s="130" t="s">
        <v>16</v>
      </c>
      <c r="P106" s="130"/>
      <c r="Q106" s="130"/>
      <c r="R106" s="137" t="s">
        <v>17</v>
      </c>
      <c r="S106" s="125" t="s">
        <v>18</v>
      </c>
      <c r="T106" s="125" t="s">
        <v>185</v>
      </c>
      <c r="U106" s="7"/>
      <c r="W106" s="7"/>
      <c r="X106" s="7"/>
      <c r="Y106" s="7"/>
      <c r="Z106" s="7"/>
      <c r="AA106" s="7"/>
    </row>
    <row r="107" spans="1:22" s="8" customFormat="1" ht="51" customHeight="1">
      <c r="A107" s="134"/>
      <c r="B107" s="126"/>
      <c r="C107" s="139"/>
      <c r="D107" s="127"/>
      <c r="E107" s="136"/>
      <c r="F107" s="127"/>
      <c r="G107" s="126"/>
      <c r="H107" s="127"/>
      <c r="I107" s="11" t="s">
        <v>19</v>
      </c>
      <c r="J107" s="11" t="s">
        <v>20</v>
      </c>
      <c r="K107" s="11" t="s">
        <v>21</v>
      </c>
      <c r="L107" s="12" t="s">
        <v>19</v>
      </c>
      <c r="M107" s="12" t="s">
        <v>20</v>
      </c>
      <c r="N107" s="12" t="s">
        <v>21</v>
      </c>
      <c r="O107" s="13" t="s">
        <v>19</v>
      </c>
      <c r="P107" s="13" t="s">
        <v>20</v>
      </c>
      <c r="Q107" s="13" t="s">
        <v>21</v>
      </c>
      <c r="R107" s="137"/>
      <c r="S107" s="125"/>
      <c r="T107" s="125"/>
      <c r="U107" s="7"/>
      <c r="V107" s="10"/>
    </row>
    <row r="108" spans="1:27" s="34" customFormat="1" ht="37.5">
      <c r="A108" s="14">
        <v>67</v>
      </c>
      <c r="B108" s="15">
        <v>1</v>
      </c>
      <c r="C108" s="16">
        <f>SUM(R108/F108)</f>
        <v>50.40485829959515</v>
      </c>
      <c r="D108" s="17" t="s">
        <v>145</v>
      </c>
      <c r="E108" s="18">
        <v>19668</v>
      </c>
      <c r="F108" s="109">
        <v>74.1</v>
      </c>
      <c r="G108" s="110"/>
      <c r="H108" s="120" t="s">
        <v>146</v>
      </c>
      <c r="I108" s="22">
        <v>100</v>
      </c>
      <c r="J108" s="23">
        <v>13</v>
      </c>
      <c r="K108" s="24">
        <f aca="true" t="shared" si="20" ref="K108:K114">SUM(I108*J108)</f>
        <v>1300</v>
      </c>
      <c r="L108" s="25">
        <v>100</v>
      </c>
      <c r="M108" s="26">
        <v>12</v>
      </c>
      <c r="N108" s="27">
        <f aca="true" t="shared" si="21" ref="N108:N114">SUM(L108*M108)</f>
        <v>1200</v>
      </c>
      <c r="O108" s="28">
        <v>95</v>
      </c>
      <c r="P108" s="29">
        <v>13</v>
      </c>
      <c r="Q108" s="30">
        <f aca="true" t="shared" si="22" ref="Q108:Q114">SUM(O108*P108)</f>
        <v>1235</v>
      </c>
      <c r="R108" s="31">
        <f aca="true" t="shared" si="23" ref="R108:R114">SUM(K108+N108+Q108)</f>
        <v>3735</v>
      </c>
      <c r="S108" s="14"/>
      <c r="T108" s="51">
        <v>12</v>
      </c>
      <c r="V108" s="33"/>
      <c r="W108" s="35"/>
      <c r="X108" s="35"/>
      <c r="Y108" s="35"/>
      <c r="Z108" s="35"/>
      <c r="AA108" s="35"/>
    </row>
    <row r="109" spans="1:27" s="33" customFormat="1" ht="37.5">
      <c r="A109" s="14">
        <v>68</v>
      </c>
      <c r="B109" s="15">
        <v>2</v>
      </c>
      <c r="C109" s="16">
        <f>SUM(R109/F109)</f>
        <v>44.07534246575342</v>
      </c>
      <c r="D109" s="17" t="s">
        <v>58</v>
      </c>
      <c r="E109" s="115">
        <v>22003</v>
      </c>
      <c r="F109" s="111">
        <v>73</v>
      </c>
      <c r="G109" s="112"/>
      <c r="H109" s="124" t="s">
        <v>28</v>
      </c>
      <c r="I109" s="119">
        <v>82.5</v>
      </c>
      <c r="J109" s="23">
        <v>13</v>
      </c>
      <c r="K109" s="24">
        <f t="shared" si="20"/>
        <v>1072.5</v>
      </c>
      <c r="L109" s="25">
        <v>82.5</v>
      </c>
      <c r="M109" s="26">
        <v>13</v>
      </c>
      <c r="N109" s="27">
        <f t="shared" si="21"/>
        <v>1072.5</v>
      </c>
      <c r="O109" s="28">
        <v>82.5</v>
      </c>
      <c r="P109" s="29">
        <v>13</v>
      </c>
      <c r="Q109" s="30">
        <f t="shared" si="22"/>
        <v>1072.5</v>
      </c>
      <c r="R109" s="31">
        <f t="shared" si="23"/>
        <v>3217.5</v>
      </c>
      <c r="S109" s="14"/>
      <c r="T109" s="51">
        <v>10</v>
      </c>
      <c r="V109" s="35"/>
      <c r="W109" s="34"/>
      <c r="X109" s="34"/>
      <c r="Y109" s="34"/>
      <c r="Z109" s="34"/>
      <c r="AA109" s="34"/>
    </row>
    <row r="110" spans="1:27" s="35" customFormat="1" ht="56.25">
      <c r="A110" s="14">
        <v>69</v>
      </c>
      <c r="B110" s="15">
        <v>3</v>
      </c>
      <c r="C110" s="16">
        <f>SUM(R110/F110)</f>
        <v>39.583333333333336</v>
      </c>
      <c r="D110" s="107" t="s">
        <v>142</v>
      </c>
      <c r="E110" s="116">
        <v>26859</v>
      </c>
      <c r="F110" s="111">
        <v>78</v>
      </c>
      <c r="G110" s="112"/>
      <c r="H110" s="88" t="s">
        <v>143</v>
      </c>
      <c r="I110" s="119">
        <v>80</v>
      </c>
      <c r="J110" s="23">
        <v>13</v>
      </c>
      <c r="K110" s="24">
        <f t="shared" si="20"/>
        <v>1040</v>
      </c>
      <c r="L110" s="25">
        <v>80</v>
      </c>
      <c r="M110" s="26">
        <v>13</v>
      </c>
      <c r="N110" s="27">
        <f t="shared" si="21"/>
        <v>1040</v>
      </c>
      <c r="O110" s="28">
        <v>77.5</v>
      </c>
      <c r="P110" s="29">
        <v>13</v>
      </c>
      <c r="Q110" s="30">
        <f t="shared" si="22"/>
        <v>1007.5</v>
      </c>
      <c r="R110" s="31">
        <f t="shared" si="23"/>
        <v>3087.5</v>
      </c>
      <c r="S110" s="14"/>
      <c r="T110" s="51">
        <v>9</v>
      </c>
      <c r="U110" s="33"/>
      <c r="W110" s="33"/>
      <c r="X110" s="33"/>
      <c r="Y110" s="33"/>
      <c r="Z110" s="33"/>
      <c r="AA110" s="33"/>
    </row>
    <row r="111" spans="1:22" s="35" customFormat="1" ht="53.25" customHeight="1">
      <c r="A111" s="14">
        <v>70</v>
      </c>
      <c r="B111" s="15">
        <v>4</v>
      </c>
      <c r="C111" s="16">
        <f>SUM(R111/F111)</f>
        <v>36.234177215189874</v>
      </c>
      <c r="D111" s="108" t="s">
        <v>144</v>
      </c>
      <c r="E111" s="117">
        <v>27014</v>
      </c>
      <c r="F111" s="111">
        <v>79</v>
      </c>
      <c r="G111" s="112"/>
      <c r="H111" s="81" t="s">
        <v>96</v>
      </c>
      <c r="I111" s="119">
        <v>80</v>
      </c>
      <c r="J111" s="23">
        <v>11</v>
      </c>
      <c r="K111" s="24">
        <f t="shared" si="20"/>
        <v>880</v>
      </c>
      <c r="L111" s="25">
        <v>75</v>
      </c>
      <c r="M111" s="26">
        <v>13</v>
      </c>
      <c r="N111" s="27">
        <f t="shared" si="21"/>
        <v>975</v>
      </c>
      <c r="O111" s="28">
        <v>77.5</v>
      </c>
      <c r="P111" s="29">
        <v>13</v>
      </c>
      <c r="Q111" s="30">
        <f t="shared" si="22"/>
        <v>1007.5</v>
      </c>
      <c r="R111" s="31">
        <f t="shared" si="23"/>
        <v>2862.5</v>
      </c>
      <c r="S111" s="14"/>
      <c r="T111" s="51">
        <v>8</v>
      </c>
      <c r="U111" s="33"/>
      <c r="V111" s="33"/>
    </row>
    <row r="112" spans="1:21" s="35" customFormat="1" ht="53.25" customHeight="1">
      <c r="A112" s="14">
        <v>71</v>
      </c>
      <c r="B112" s="15">
        <v>5</v>
      </c>
      <c r="C112" s="16">
        <f>SUM(R112/F119)</f>
        <v>33.01320528211285</v>
      </c>
      <c r="D112" s="108" t="s">
        <v>66</v>
      </c>
      <c r="E112" s="117">
        <v>25614</v>
      </c>
      <c r="F112" s="113">
        <v>79.1</v>
      </c>
      <c r="G112" s="114"/>
      <c r="H112" s="81" t="s">
        <v>67</v>
      </c>
      <c r="I112" s="119">
        <v>90</v>
      </c>
      <c r="J112" s="23">
        <v>6</v>
      </c>
      <c r="K112" s="24">
        <f t="shared" si="20"/>
        <v>540</v>
      </c>
      <c r="L112" s="25">
        <v>85</v>
      </c>
      <c r="M112" s="26">
        <v>13</v>
      </c>
      <c r="N112" s="27">
        <f t="shared" si="21"/>
        <v>1105</v>
      </c>
      <c r="O112" s="28">
        <v>85</v>
      </c>
      <c r="P112" s="29">
        <v>13</v>
      </c>
      <c r="Q112" s="30">
        <f t="shared" si="22"/>
        <v>1105</v>
      </c>
      <c r="R112" s="31">
        <f t="shared" si="23"/>
        <v>2750</v>
      </c>
      <c r="S112" s="14"/>
      <c r="T112" s="51">
        <v>7</v>
      </c>
      <c r="U112" s="33"/>
    </row>
    <row r="113" spans="1:21" s="35" customFormat="1" ht="53.25" customHeight="1">
      <c r="A113" s="14">
        <v>72</v>
      </c>
      <c r="B113" s="15">
        <v>6</v>
      </c>
      <c r="C113" s="16">
        <f>SUM(R113/F113)</f>
        <v>29.162248144220573</v>
      </c>
      <c r="D113" s="17" t="s">
        <v>108</v>
      </c>
      <c r="E113" s="118">
        <v>26184</v>
      </c>
      <c r="F113" s="111">
        <v>94.3</v>
      </c>
      <c r="G113" s="112"/>
      <c r="H113" s="86" t="s">
        <v>109</v>
      </c>
      <c r="I113" s="119">
        <v>80</v>
      </c>
      <c r="J113" s="23">
        <v>10</v>
      </c>
      <c r="K113" s="24">
        <f t="shared" si="20"/>
        <v>800</v>
      </c>
      <c r="L113" s="25">
        <v>75</v>
      </c>
      <c r="M113" s="26">
        <v>13</v>
      </c>
      <c r="N113" s="27">
        <f t="shared" si="21"/>
        <v>975</v>
      </c>
      <c r="O113" s="28">
        <v>75</v>
      </c>
      <c r="P113" s="29">
        <v>13</v>
      </c>
      <c r="Q113" s="30">
        <f t="shared" si="22"/>
        <v>975</v>
      </c>
      <c r="R113" s="31">
        <f t="shared" si="23"/>
        <v>2750</v>
      </c>
      <c r="S113" s="14"/>
      <c r="T113" s="51">
        <v>6</v>
      </c>
      <c r="U113" s="33"/>
    </row>
    <row r="114" spans="1:22" s="35" customFormat="1" ht="53.25" customHeight="1">
      <c r="A114" s="14">
        <v>73</v>
      </c>
      <c r="B114" s="15">
        <v>7</v>
      </c>
      <c r="C114" s="16">
        <f>SUM(R114/F114)</f>
        <v>23.897058823529413</v>
      </c>
      <c r="D114" s="40" t="s">
        <v>147</v>
      </c>
      <c r="E114" s="41">
        <v>27178</v>
      </c>
      <c r="F114" s="121">
        <v>136</v>
      </c>
      <c r="G114" s="122"/>
      <c r="H114" s="123" t="s">
        <v>148</v>
      </c>
      <c r="I114" s="22">
        <v>120</v>
      </c>
      <c r="J114" s="23">
        <v>10</v>
      </c>
      <c r="K114" s="24">
        <f t="shared" si="20"/>
        <v>1200</v>
      </c>
      <c r="L114" s="25">
        <v>110</v>
      </c>
      <c r="M114" s="26">
        <v>11</v>
      </c>
      <c r="N114" s="27">
        <f t="shared" si="21"/>
        <v>1210</v>
      </c>
      <c r="O114" s="28">
        <v>105</v>
      </c>
      <c r="P114" s="29">
        <v>8</v>
      </c>
      <c r="Q114" s="30">
        <f t="shared" si="22"/>
        <v>840</v>
      </c>
      <c r="R114" s="31">
        <f t="shared" si="23"/>
        <v>3250</v>
      </c>
      <c r="S114" s="14"/>
      <c r="T114" s="51">
        <v>5</v>
      </c>
      <c r="U114" s="33"/>
      <c r="V114" s="33"/>
    </row>
    <row r="115" spans="1:27" s="70" customFormat="1" ht="25.5">
      <c r="A115" s="148" t="s">
        <v>4</v>
      </c>
      <c r="B115" s="148"/>
      <c r="C115" s="148"/>
      <c r="D115" s="133" t="s">
        <v>149</v>
      </c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68"/>
      <c r="V115" s="69"/>
      <c r="W115" s="69"/>
      <c r="X115" s="69"/>
      <c r="Y115" s="69"/>
      <c r="Z115" s="69"/>
      <c r="AA115" s="69"/>
    </row>
    <row r="116" spans="1:20" s="71" customFormat="1" ht="45" customHeight="1">
      <c r="A116" s="149" t="s">
        <v>6</v>
      </c>
      <c r="B116" s="142" t="s">
        <v>7</v>
      </c>
      <c r="C116" s="150" t="s">
        <v>8</v>
      </c>
      <c r="D116" s="143" t="s">
        <v>9</v>
      </c>
      <c r="E116" s="151" t="s">
        <v>10</v>
      </c>
      <c r="F116" s="143" t="s">
        <v>11</v>
      </c>
      <c r="G116" s="142" t="s">
        <v>12</v>
      </c>
      <c r="H116" s="143" t="s">
        <v>13</v>
      </c>
      <c r="I116" s="144" t="s">
        <v>14</v>
      </c>
      <c r="J116" s="144"/>
      <c r="K116" s="144"/>
      <c r="L116" s="145" t="s">
        <v>15</v>
      </c>
      <c r="M116" s="145"/>
      <c r="N116" s="145"/>
      <c r="O116" s="146" t="s">
        <v>16</v>
      </c>
      <c r="P116" s="146"/>
      <c r="Q116" s="146"/>
      <c r="R116" s="147" t="s">
        <v>17</v>
      </c>
      <c r="S116" s="141" t="s">
        <v>18</v>
      </c>
      <c r="T116" s="125" t="s">
        <v>185</v>
      </c>
    </row>
    <row r="117" spans="1:20" s="71" customFormat="1" ht="25.5">
      <c r="A117" s="149"/>
      <c r="B117" s="142"/>
      <c r="C117" s="150"/>
      <c r="D117" s="143"/>
      <c r="E117" s="151"/>
      <c r="F117" s="143"/>
      <c r="G117" s="142"/>
      <c r="H117" s="143"/>
      <c r="I117" s="72" t="s">
        <v>19</v>
      </c>
      <c r="J117" s="72" t="s">
        <v>20</v>
      </c>
      <c r="K117" s="72" t="s">
        <v>21</v>
      </c>
      <c r="L117" s="73" t="s">
        <v>19</v>
      </c>
      <c r="M117" s="73" t="s">
        <v>20</v>
      </c>
      <c r="N117" s="73" t="s">
        <v>21</v>
      </c>
      <c r="O117" s="74" t="s">
        <v>19</v>
      </c>
      <c r="P117" s="74" t="s">
        <v>20</v>
      </c>
      <c r="Q117" s="74" t="s">
        <v>21</v>
      </c>
      <c r="R117" s="147"/>
      <c r="S117" s="141"/>
      <c r="T117" s="125"/>
    </row>
    <row r="118" spans="1:20" s="57" customFormat="1" ht="53.25" customHeight="1">
      <c r="A118" s="14">
        <v>74</v>
      </c>
      <c r="B118" s="15">
        <v>1</v>
      </c>
      <c r="C118" s="16">
        <f aca="true" t="shared" si="24" ref="C118:C124">SUM(R118/F118)</f>
        <v>50.96590909090909</v>
      </c>
      <c r="D118" s="44" t="s">
        <v>100</v>
      </c>
      <c r="E118" s="37">
        <v>25479</v>
      </c>
      <c r="F118" s="19">
        <v>88</v>
      </c>
      <c r="G118" s="20"/>
      <c r="H118" s="82" t="s">
        <v>180</v>
      </c>
      <c r="I118" s="22">
        <v>115</v>
      </c>
      <c r="J118" s="23">
        <v>13</v>
      </c>
      <c r="K118" s="24">
        <f aca="true" t="shared" si="25" ref="K118:K124">SUM(I118*J118)</f>
        <v>1495</v>
      </c>
      <c r="L118" s="25">
        <v>115</v>
      </c>
      <c r="M118" s="26">
        <v>13</v>
      </c>
      <c r="N118" s="27">
        <f aca="true" t="shared" si="26" ref="N118:N124">SUM(L118*M118)</f>
        <v>1495</v>
      </c>
      <c r="O118" s="28">
        <v>115</v>
      </c>
      <c r="P118" s="29">
        <v>13</v>
      </c>
      <c r="Q118" s="30">
        <f aca="true" t="shared" si="27" ref="Q118:Q124">SUM(O118*P118)</f>
        <v>1495</v>
      </c>
      <c r="R118" s="31">
        <f aca="true" t="shared" si="28" ref="R118:R124">SUM(K118+N118+Q118)</f>
        <v>4485</v>
      </c>
      <c r="S118" s="14"/>
      <c r="T118" s="51">
        <v>12</v>
      </c>
    </row>
    <row r="119" spans="1:20" s="57" customFormat="1" ht="53.25" customHeight="1">
      <c r="A119" s="14">
        <v>75</v>
      </c>
      <c r="B119" s="15">
        <v>2</v>
      </c>
      <c r="C119" s="16">
        <f t="shared" si="24"/>
        <v>45.64825930372149</v>
      </c>
      <c r="D119" s="44" t="s">
        <v>97</v>
      </c>
      <c r="E119" s="37">
        <v>25978</v>
      </c>
      <c r="F119" s="19">
        <v>83.3</v>
      </c>
      <c r="G119" s="20"/>
      <c r="H119" s="45" t="s">
        <v>98</v>
      </c>
      <c r="I119" s="22">
        <v>100</v>
      </c>
      <c r="J119" s="23">
        <v>13</v>
      </c>
      <c r="K119" s="24">
        <f t="shared" si="25"/>
        <v>1300</v>
      </c>
      <c r="L119" s="25">
        <v>97.5</v>
      </c>
      <c r="M119" s="26">
        <v>13</v>
      </c>
      <c r="N119" s="27">
        <f t="shared" si="26"/>
        <v>1267.5</v>
      </c>
      <c r="O119" s="28">
        <v>95</v>
      </c>
      <c r="P119" s="29">
        <v>13</v>
      </c>
      <c r="Q119" s="30">
        <f t="shared" si="27"/>
        <v>1235</v>
      </c>
      <c r="R119" s="31">
        <f t="shared" si="28"/>
        <v>3802.5</v>
      </c>
      <c r="S119" s="14"/>
      <c r="T119" s="51">
        <v>10</v>
      </c>
    </row>
    <row r="120" spans="1:20" s="57" customFormat="1" ht="53.25" customHeight="1">
      <c r="A120" s="14">
        <v>76</v>
      </c>
      <c r="B120" s="15">
        <v>3</v>
      </c>
      <c r="C120" s="16">
        <f t="shared" si="24"/>
        <v>41.21245828698554</v>
      </c>
      <c r="D120" s="42" t="s">
        <v>152</v>
      </c>
      <c r="E120" s="60">
        <v>24845</v>
      </c>
      <c r="F120" s="19">
        <v>89.9</v>
      </c>
      <c r="G120" s="20"/>
      <c r="H120" s="45" t="s">
        <v>153</v>
      </c>
      <c r="I120" s="22">
        <v>95</v>
      </c>
      <c r="J120" s="23">
        <v>13</v>
      </c>
      <c r="K120" s="24">
        <f t="shared" si="25"/>
        <v>1235</v>
      </c>
      <c r="L120" s="25">
        <v>95</v>
      </c>
      <c r="M120" s="26">
        <v>13</v>
      </c>
      <c r="N120" s="27">
        <f t="shared" si="26"/>
        <v>1235</v>
      </c>
      <c r="O120" s="28">
        <v>95</v>
      </c>
      <c r="P120" s="29">
        <v>13</v>
      </c>
      <c r="Q120" s="30">
        <f t="shared" si="27"/>
        <v>1235</v>
      </c>
      <c r="R120" s="31">
        <f t="shared" si="28"/>
        <v>3705</v>
      </c>
      <c r="S120" s="14"/>
      <c r="T120" s="51">
        <v>9</v>
      </c>
    </row>
    <row r="121" spans="1:20" s="57" customFormat="1" ht="53.25" customHeight="1">
      <c r="A121" s="14">
        <v>77</v>
      </c>
      <c r="B121" s="15">
        <v>4</v>
      </c>
      <c r="C121" s="16">
        <f t="shared" si="24"/>
        <v>39.26174496644295</v>
      </c>
      <c r="D121" s="44" t="s">
        <v>90</v>
      </c>
      <c r="E121" s="37">
        <v>23006</v>
      </c>
      <c r="F121" s="19">
        <v>89.4</v>
      </c>
      <c r="G121" s="20"/>
      <c r="H121" s="45" t="s">
        <v>89</v>
      </c>
      <c r="I121" s="22">
        <v>90</v>
      </c>
      <c r="J121" s="23">
        <v>13</v>
      </c>
      <c r="K121" s="24">
        <f t="shared" si="25"/>
        <v>1170</v>
      </c>
      <c r="L121" s="25">
        <v>90</v>
      </c>
      <c r="M121" s="26">
        <v>13</v>
      </c>
      <c r="N121" s="27">
        <f t="shared" si="26"/>
        <v>1170</v>
      </c>
      <c r="O121" s="28">
        <v>90</v>
      </c>
      <c r="P121" s="29">
        <v>13</v>
      </c>
      <c r="Q121" s="30">
        <f t="shared" si="27"/>
        <v>1170</v>
      </c>
      <c r="R121" s="31">
        <f t="shared" si="28"/>
        <v>3510</v>
      </c>
      <c r="S121" s="14"/>
      <c r="T121" s="51">
        <v>8</v>
      </c>
    </row>
    <row r="122" spans="1:20" s="57" customFormat="1" ht="53.25" customHeight="1">
      <c r="A122" s="14">
        <v>78</v>
      </c>
      <c r="B122" s="15">
        <v>5</v>
      </c>
      <c r="C122" s="16">
        <f t="shared" si="24"/>
        <v>37.6123595505618</v>
      </c>
      <c r="D122" s="44" t="s">
        <v>88</v>
      </c>
      <c r="E122" s="37">
        <v>23361</v>
      </c>
      <c r="F122" s="19">
        <v>89</v>
      </c>
      <c r="G122" s="20"/>
      <c r="H122" s="45" t="s">
        <v>89</v>
      </c>
      <c r="I122" s="22">
        <v>87.5</v>
      </c>
      <c r="J122" s="23">
        <v>13</v>
      </c>
      <c r="K122" s="24">
        <f t="shared" si="25"/>
        <v>1137.5</v>
      </c>
      <c r="L122" s="25">
        <v>85</v>
      </c>
      <c r="M122" s="26">
        <v>13</v>
      </c>
      <c r="N122" s="27">
        <f t="shared" si="26"/>
        <v>1105</v>
      </c>
      <c r="O122" s="28">
        <v>85</v>
      </c>
      <c r="P122" s="29">
        <v>13</v>
      </c>
      <c r="Q122" s="30">
        <f t="shared" si="27"/>
        <v>1105</v>
      </c>
      <c r="R122" s="31">
        <f t="shared" si="28"/>
        <v>3347.5</v>
      </c>
      <c r="S122" s="14"/>
      <c r="T122" s="51">
        <v>7</v>
      </c>
    </row>
    <row r="123" spans="1:20" s="57" customFormat="1" ht="37.5">
      <c r="A123" s="14">
        <v>79</v>
      </c>
      <c r="B123" s="15">
        <v>6</v>
      </c>
      <c r="C123" s="16">
        <f t="shared" si="24"/>
        <v>36.919592298980746</v>
      </c>
      <c r="D123" s="46" t="s">
        <v>151</v>
      </c>
      <c r="E123" s="41">
        <v>28268</v>
      </c>
      <c r="F123" s="19">
        <v>88.3</v>
      </c>
      <c r="G123" s="20"/>
      <c r="H123" s="42" t="s">
        <v>45</v>
      </c>
      <c r="I123" s="22">
        <v>85</v>
      </c>
      <c r="J123" s="23">
        <v>13</v>
      </c>
      <c r="K123" s="24">
        <f t="shared" si="25"/>
        <v>1105</v>
      </c>
      <c r="L123" s="25">
        <v>87.5</v>
      </c>
      <c r="M123" s="26">
        <v>12</v>
      </c>
      <c r="N123" s="27">
        <f t="shared" si="26"/>
        <v>1050</v>
      </c>
      <c r="O123" s="28">
        <v>85</v>
      </c>
      <c r="P123" s="29">
        <v>13</v>
      </c>
      <c r="Q123" s="30">
        <f t="shared" si="27"/>
        <v>1105</v>
      </c>
      <c r="R123" s="31">
        <f t="shared" si="28"/>
        <v>3260</v>
      </c>
      <c r="S123" s="14"/>
      <c r="T123" s="51">
        <v>6</v>
      </c>
    </row>
    <row r="124" spans="1:20" s="57" customFormat="1" ht="53.25" customHeight="1">
      <c r="A124" s="14">
        <v>80</v>
      </c>
      <c r="B124" s="15">
        <v>7</v>
      </c>
      <c r="C124" s="16">
        <f t="shared" si="24"/>
        <v>26.78173719376392</v>
      </c>
      <c r="D124" s="44" t="s">
        <v>150</v>
      </c>
      <c r="E124" s="37">
        <v>28231</v>
      </c>
      <c r="F124" s="19">
        <v>89.8</v>
      </c>
      <c r="G124" s="20"/>
      <c r="H124" s="92" t="s">
        <v>184</v>
      </c>
      <c r="I124" s="22">
        <v>60</v>
      </c>
      <c r="J124" s="23">
        <v>13</v>
      </c>
      <c r="K124" s="24">
        <f t="shared" si="25"/>
        <v>780</v>
      </c>
      <c r="L124" s="25">
        <v>65</v>
      </c>
      <c r="M124" s="26">
        <v>13</v>
      </c>
      <c r="N124" s="27">
        <f t="shared" si="26"/>
        <v>845</v>
      </c>
      <c r="O124" s="28">
        <v>60</v>
      </c>
      <c r="P124" s="29">
        <v>13</v>
      </c>
      <c r="Q124" s="30">
        <f t="shared" si="27"/>
        <v>780</v>
      </c>
      <c r="R124" s="31">
        <f t="shared" si="28"/>
        <v>2405</v>
      </c>
      <c r="S124" s="14"/>
      <c r="T124" s="51">
        <v>5</v>
      </c>
    </row>
    <row r="125" spans="1:20" ht="25.5">
      <c r="A125" s="132" t="s">
        <v>4</v>
      </c>
      <c r="B125" s="132"/>
      <c r="C125" s="132"/>
      <c r="D125" s="133" t="s">
        <v>154</v>
      </c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</row>
    <row r="126" spans="1:20" ht="18.75" customHeight="1">
      <c r="A126" s="134" t="s">
        <v>6</v>
      </c>
      <c r="B126" s="126" t="s">
        <v>7</v>
      </c>
      <c r="C126" s="135" t="s">
        <v>8</v>
      </c>
      <c r="D126" s="127" t="s">
        <v>9</v>
      </c>
      <c r="E126" s="136" t="s">
        <v>10</v>
      </c>
      <c r="F126" s="127" t="s">
        <v>11</v>
      </c>
      <c r="G126" s="126" t="s">
        <v>12</v>
      </c>
      <c r="H126" s="127" t="s">
        <v>13</v>
      </c>
      <c r="I126" s="128" t="s">
        <v>14</v>
      </c>
      <c r="J126" s="128"/>
      <c r="K126" s="128"/>
      <c r="L126" s="129" t="s">
        <v>15</v>
      </c>
      <c r="M126" s="129"/>
      <c r="N126" s="129"/>
      <c r="O126" s="130" t="s">
        <v>16</v>
      </c>
      <c r="P126" s="130"/>
      <c r="Q126" s="130"/>
      <c r="R126" s="131" t="s">
        <v>17</v>
      </c>
      <c r="S126" s="125" t="s">
        <v>18</v>
      </c>
      <c r="T126" s="125" t="s">
        <v>185</v>
      </c>
    </row>
    <row r="127" spans="1:20" ht="25.5">
      <c r="A127" s="134"/>
      <c r="B127" s="126"/>
      <c r="C127" s="135"/>
      <c r="D127" s="127"/>
      <c r="E127" s="136"/>
      <c r="F127" s="127"/>
      <c r="G127" s="126"/>
      <c r="H127" s="127"/>
      <c r="I127" s="11" t="s">
        <v>19</v>
      </c>
      <c r="J127" s="11" t="s">
        <v>20</v>
      </c>
      <c r="K127" s="11" t="s">
        <v>21</v>
      </c>
      <c r="L127" s="12" t="s">
        <v>19</v>
      </c>
      <c r="M127" s="12" t="s">
        <v>20</v>
      </c>
      <c r="N127" s="12" t="s">
        <v>21</v>
      </c>
      <c r="O127" s="13" t="s">
        <v>19</v>
      </c>
      <c r="P127" s="13" t="s">
        <v>20</v>
      </c>
      <c r="Q127" s="13" t="s">
        <v>21</v>
      </c>
      <c r="R127" s="131"/>
      <c r="S127" s="125"/>
      <c r="T127" s="125"/>
    </row>
    <row r="128" spans="1:20" s="57" customFormat="1" ht="37.5">
      <c r="A128" s="14">
        <v>81</v>
      </c>
      <c r="B128" s="15">
        <v>1</v>
      </c>
      <c r="C128" s="16">
        <f>SUM(R128/F128)</f>
        <v>43.66161616161616</v>
      </c>
      <c r="D128" s="40" t="s">
        <v>127</v>
      </c>
      <c r="E128" s="41">
        <v>25641</v>
      </c>
      <c r="F128" s="19">
        <v>99</v>
      </c>
      <c r="G128" s="20"/>
      <c r="H128" s="42" t="s">
        <v>96</v>
      </c>
      <c r="I128" s="22">
        <v>110</v>
      </c>
      <c r="J128" s="23">
        <v>13</v>
      </c>
      <c r="K128" s="24">
        <f>SUM(I128*J128)</f>
        <v>1430</v>
      </c>
      <c r="L128" s="25">
        <v>112.5</v>
      </c>
      <c r="M128" s="26">
        <v>13</v>
      </c>
      <c r="N128" s="27">
        <f>SUM(L128*M128)</f>
        <v>1462.5</v>
      </c>
      <c r="O128" s="28">
        <v>110</v>
      </c>
      <c r="P128" s="29">
        <v>13</v>
      </c>
      <c r="Q128" s="30">
        <f>SUM(O128*P128)</f>
        <v>1430</v>
      </c>
      <c r="R128" s="31">
        <f>SUM(K128+N128+Q128)</f>
        <v>4322.5</v>
      </c>
      <c r="S128" s="14"/>
      <c r="T128" s="51">
        <v>12</v>
      </c>
    </row>
    <row r="129" spans="1:20" s="57" customFormat="1" ht="37.5">
      <c r="A129" s="14">
        <v>82</v>
      </c>
      <c r="B129" s="15">
        <v>2</v>
      </c>
      <c r="C129" s="16">
        <f>SUM(R129/F129)</f>
        <v>42.026315789473685</v>
      </c>
      <c r="D129" s="46" t="s">
        <v>126</v>
      </c>
      <c r="E129" s="37">
        <v>25020</v>
      </c>
      <c r="F129" s="19">
        <v>95</v>
      </c>
      <c r="G129" s="20"/>
      <c r="H129" s="80" t="s">
        <v>182</v>
      </c>
      <c r="I129" s="22">
        <v>107.5</v>
      </c>
      <c r="J129" s="23">
        <v>13</v>
      </c>
      <c r="K129" s="24">
        <f>SUM(I129*J129)</f>
        <v>1397.5</v>
      </c>
      <c r="L129" s="25">
        <v>105</v>
      </c>
      <c r="M129" s="26">
        <v>13</v>
      </c>
      <c r="N129" s="27">
        <f>SUM(L129*M129)</f>
        <v>1365</v>
      </c>
      <c r="O129" s="28">
        <v>102.5</v>
      </c>
      <c r="P129" s="29">
        <v>12</v>
      </c>
      <c r="Q129" s="30">
        <f>SUM(O129*P129)</f>
        <v>1230</v>
      </c>
      <c r="R129" s="31">
        <f>SUM(K129+N129+Q129)</f>
        <v>3992.5</v>
      </c>
      <c r="S129" s="14"/>
      <c r="T129" s="51">
        <v>10</v>
      </c>
    </row>
    <row r="130" spans="1:20" s="57" customFormat="1" ht="53.25" customHeight="1">
      <c r="A130" s="14">
        <v>83</v>
      </c>
      <c r="B130" s="15">
        <v>3</v>
      </c>
      <c r="C130" s="16">
        <f>SUM(R130/F130)</f>
        <v>39.66809421841541</v>
      </c>
      <c r="D130" s="42" t="s">
        <v>155</v>
      </c>
      <c r="E130" s="60">
        <v>25741</v>
      </c>
      <c r="F130" s="19">
        <v>93.4</v>
      </c>
      <c r="G130" s="20"/>
      <c r="H130" s="45" t="s">
        <v>156</v>
      </c>
      <c r="I130" s="22">
        <v>95</v>
      </c>
      <c r="J130" s="23">
        <v>13</v>
      </c>
      <c r="K130" s="24">
        <f>SUM(I130*J130)</f>
        <v>1235</v>
      </c>
      <c r="L130" s="25">
        <v>95</v>
      </c>
      <c r="M130" s="26">
        <v>13</v>
      </c>
      <c r="N130" s="27">
        <f>SUM(L130*M130)</f>
        <v>1235</v>
      </c>
      <c r="O130" s="28">
        <v>95</v>
      </c>
      <c r="P130" s="29">
        <v>13</v>
      </c>
      <c r="Q130" s="30">
        <f>SUM(O130*P130)</f>
        <v>1235</v>
      </c>
      <c r="R130" s="31">
        <f>SUM(K130+N130+Q130)</f>
        <v>3705</v>
      </c>
      <c r="S130" s="14"/>
      <c r="T130" s="51">
        <v>9</v>
      </c>
    </row>
    <row r="131" spans="1:20" s="57" customFormat="1" ht="53.25" customHeight="1">
      <c r="A131" s="14">
        <v>84</v>
      </c>
      <c r="B131" s="15">
        <v>4</v>
      </c>
      <c r="C131" s="16">
        <f>SUM(R131/F131)</f>
        <v>35.13513513513513</v>
      </c>
      <c r="D131" s="44" t="s">
        <v>116</v>
      </c>
      <c r="E131" s="37">
        <v>20442</v>
      </c>
      <c r="F131" s="19">
        <v>99.9</v>
      </c>
      <c r="G131" s="20"/>
      <c r="H131" s="45" t="s">
        <v>117</v>
      </c>
      <c r="I131" s="22">
        <v>95</v>
      </c>
      <c r="J131" s="23">
        <v>13</v>
      </c>
      <c r="K131" s="24">
        <f>SUM(I131*J131)</f>
        <v>1235</v>
      </c>
      <c r="L131" s="25">
        <v>97.5</v>
      </c>
      <c r="M131" s="26">
        <v>11</v>
      </c>
      <c r="N131" s="27">
        <f>SUM(L131*M131)</f>
        <v>1072.5</v>
      </c>
      <c r="O131" s="28">
        <v>92.5</v>
      </c>
      <c r="P131" s="29">
        <v>13</v>
      </c>
      <c r="Q131" s="30">
        <f>SUM(O131*P131)</f>
        <v>1202.5</v>
      </c>
      <c r="R131" s="31">
        <f>SUM(K131+N131+Q131)</f>
        <v>3510</v>
      </c>
      <c r="S131" s="14"/>
      <c r="T131" s="51">
        <v>8</v>
      </c>
    </row>
    <row r="132" spans="1:20" s="57" customFormat="1" ht="53.25" customHeight="1">
      <c r="A132" s="14">
        <v>85</v>
      </c>
      <c r="B132" s="15">
        <v>5</v>
      </c>
      <c r="C132" s="16">
        <f>SUM(R132/F132)</f>
        <v>33.54838709677419</v>
      </c>
      <c r="D132" s="44" t="s">
        <v>110</v>
      </c>
      <c r="E132" s="37">
        <v>24355</v>
      </c>
      <c r="F132" s="19">
        <v>93</v>
      </c>
      <c r="G132" s="20"/>
      <c r="H132" s="88" t="s">
        <v>111</v>
      </c>
      <c r="I132" s="22">
        <v>80</v>
      </c>
      <c r="J132" s="23">
        <v>13</v>
      </c>
      <c r="K132" s="24">
        <f>SUM(I132*J132)</f>
        <v>1040</v>
      </c>
      <c r="L132" s="25">
        <v>80</v>
      </c>
      <c r="M132" s="26">
        <v>13</v>
      </c>
      <c r="N132" s="27">
        <f>SUM(L132*M132)</f>
        <v>1040</v>
      </c>
      <c r="O132" s="28">
        <v>80</v>
      </c>
      <c r="P132" s="29">
        <v>13</v>
      </c>
      <c r="Q132" s="30">
        <f>SUM(O132*P132)</f>
        <v>1040</v>
      </c>
      <c r="R132" s="31">
        <f>SUM(K132+N132+Q132)</f>
        <v>3120</v>
      </c>
      <c r="S132" s="14"/>
      <c r="T132" s="51">
        <v>7</v>
      </c>
    </row>
    <row r="133" spans="1:20" ht="25.5">
      <c r="A133" s="132" t="s">
        <v>4</v>
      </c>
      <c r="B133" s="132"/>
      <c r="C133" s="132"/>
      <c r="D133" s="133" t="s">
        <v>157</v>
      </c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</row>
    <row r="134" spans="1:20" ht="18.75" customHeight="1">
      <c r="A134" s="134" t="s">
        <v>6</v>
      </c>
      <c r="B134" s="126" t="s">
        <v>7</v>
      </c>
      <c r="C134" s="139" t="s">
        <v>8</v>
      </c>
      <c r="D134" s="127" t="s">
        <v>9</v>
      </c>
      <c r="E134" s="136" t="s">
        <v>10</v>
      </c>
      <c r="F134" s="127" t="s">
        <v>11</v>
      </c>
      <c r="G134" s="126" t="s">
        <v>12</v>
      </c>
      <c r="H134" s="127" t="s">
        <v>13</v>
      </c>
      <c r="I134" s="128" t="s">
        <v>14</v>
      </c>
      <c r="J134" s="128"/>
      <c r="K134" s="128"/>
      <c r="L134" s="129" t="s">
        <v>15</v>
      </c>
      <c r="M134" s="129"/>
      <c r="N134" s="129"/>
      <c r="O134" s="130" t="s">
        <v>16</v>
      </c>
      <c r="P134" s="130"/>
      <c r="Q134" s="130"/>
      <c r="R134" s="137" t="s">
        <v>17</v>
      </c>
      <c r="S134" s="125" t="s">
        <v>18</v>
      </c>
      <c r="T134" s="125" t="s">
        <v>185</v>
      </c>
    </row>
    <row r="135" spans="1:20" ht="25.5">
      <c r="A135" s="134"/>
      <c r="B135" s="126"/>
      <c r="C135" s="139"/>
      <c r="D135" s="127"/>
      <c r="E135" s="136"/>
      <c r="F135" s="127"/>
      <c r="G135" s="126"/>
      <c r="H135" s="127"/>
      <c r="I135" s="11" t="s">
        <v>19</v>
      </c>
      <c r="J135" s="11" t="s">
        <v>20</v>
      </c>
      <c r="K135" s="11" t="s">
        <v>21</v>
      </c>
      <c r="L135" s="12" t="s">
        <v>19</v>
      </c>
      <c r="M135" s="12" t="s">
        <v>20</v>
      </c>
      <c r="N135" s="12" t="s">
        <v>21</v>
      </c>
      <c r="O135" s="13" t="s">
        <v>19</v>
      </c>
      <c r="P135" s="13" t="s">
        <v>20</v>
      </c>
      <c r="Q135" s="13" t="s">
        <v>21</v>
      </c>
      <c r="R135" s="137"/>
      <c r="S135" s="125"/>
      <c r="T135" s="125"/>
    </row>
    <row r="136" spans="1:20" s="57" customFormat="1" ht="37.5">
      <c r="A136" s="14">
        <v>86</v>
      </c>
      <c r="B136" s="15">
        <v>1</v>
      </c>
      <c r="C136" s="16">
        <f>SUM(R136/F136)</f>
        <v>45.43689320388349</v>
      </c>
      <c r="D136" s="17" t="s">
        <v>137</v>
      </c>
      <c r="E136" s="18">
        <v>22446</v>
      </c>
      <c r="F136" s="19">
        <v>103</v>
      </c>
      <c r="G136" s="20"/>
      <c r="H136" s="21" t="s">
        <v>28</v>
      </c>
      <c r="I136" s="22">
        <v>120</v>
      </c>
      <c r="J136" s="23">
        <v>13</v>
      </c>
      <c r="K136" s="24">
        <f>SUM(I136*J136)</f>
        <v>1560</v>
      </c>
      <c r="L136" s="25">
        <v>120</v>
      </c>
      <c r="M136" s="26">
        <v>13</v>
      </c>
      <c r="N136" s="27">
        <f>SUM(L136*M136)</f>
        <v>1560</v>
      </c>
      <c r="O136" s="28">
        <v>120</v>
      </c>
      <c r="P136" s="29">
        <v>13</v>
      </c>
      <c r="Q136" s="30">
        <f>SUM(O136*P136)</f>
        <v>1560</v>
      </c>
      <c r="R136" s="31">
        <f>SUM(K136+N136+Q136)</f>
        <v>4680</v>
      </c>
      <c r="S136" s="14"/>
      <c r="T136" s="51">
        <v>12</v>
      </c>
    </row>
    <row r="137" spans="1:20" s="57" customFormat="1" ht="53.25" customHeight="1">
      <c r="A137" s="14">
        <v>87</v>
      </c>
      <c r="B137" s="15">
        <v>2</v>
      </c>
      <c r="C137" s="16">
        <f>SUM(R137/F137)</f>
        <v>43.69747899159664</v>
      </c>
      <c r="D137" s="46" t="s">
        <v>160</v>
      </c>
      <c r="E137" s="37">
        <v>22948</v>
      </c>
      <c r="F137" s="19">
        <v>119</v>
      </c>
      <c r="G137" s="20"/>
      <c r="H137" s="45" t="s">
        <v>161</v>
      </c>
      <c r="I137" s="22">
        <v>135</v>
      </c>
      <c r="J137" s="23">
        <v>13</v>
      </c>
      <c r="K137" s="24">
        <f>SUM(I137*J137)</f>
        <v>1755</v>
      </c>
      <c r="L137" s="25">
        <v>130</v>
      </c>
      <c r="M137" s="26">
        <v>13</v>
      </c>
      <c r="N137" s="27">
        <f>SUM(L137*M137)</f>
        <v>1690</v>
      </c>
      <c r="O137" s="28">
        <v>135</v>
      </c>
      <c r="P137" s="29">
        <v>13</v>
      </c>
      <c r="Q137" s="30">
        <f>SUM(O137*P137)</f>
        <v>1755</v>
      </c>
      <c r="R137" s="31">
        <f>SUM(K137+N137+Q137)</f>
        <v>5200</v>
      </c>
      <c r="S137" s="14"/>
      <c r="T137" s="51">
        <v>10</v>
      </c>
    </row>
    <row r="138" spans="1:20" s="57" customFormat="1" ht="53.25" customHeight="1">
      <c r="A138" s="14">
        <v>88</v>
      </c>
      <c r="B138" s="15"/>
      <c r="C138" s="94">
        <f>SUM(R138/F138)</f>
        <v>38.8235294117647</v>
      </c>
      <c r="D138" s="63" t="s">
        <v>140</v>
      </c>
      <c r="E138" s="64">
        <v>23168</v>
      </c>
      <c r="F138" s="95">
        <v>110.5</v>
      </c>
      <c r="G138" s="20"/>
      <c r="H138" s="90" t="s">
        <v>183</v>
      </c>
      <c r="I138" s="22">
        <v>115</v>
      </c>
      <c r="J138" s="23">
        <v>13</v>
      </c>
      <c r="K138" s="24">
        <f>SUM(I138*J138)</f>
        <v>1495</v>
      </c>
      <c r="L138" s="25">
        <v>110</v>
      </c>
      <c r="M138" s="26">
        <v>13</v>
      </c>
      <c r="N138" s="27">
        <f>SUM(L138*M138)</f>
        <v>1430</v>
      </c>
      <c r="O138" s="28">
        <v>105</v>
      </c>
      <c r="P138" s="29">
        <v>13</v>
      </c>
      <c r="Q138" s="30">
        <f>SUM(O138*P138)</f>
        <v>1365</v>
      </c>
      <c r="R138" s="31">
        <f>SUM(K138+N138+Q138)</f>
        <v>4290</v>
      </c>
      <c r="S138" s="14"/>
      <c r="T138" s="51">
        <v>9</v>
      </c>
    </row>
    <row r="139" spans="1:20" s="57" customFormat="1" ht="53.25" customHeight="1">
      <c r="A139" s="14">
        <v>89</v>
      </c>
      <c r="B139" s="15">
        <v>3</v>
      </c>
      <c r="C139" s="16">
        <f>SUM(R139/F139)</f>
        <v>31.515151515151516</v>
      </c>
      <c r="D139" s="44" t="s">
        <v>158</v>
      </c>
      <c r="E139" s="37">
        <v>25160</v>
      </c>
      <c r="F139" s="19">
        <v>115.5</v>
      </c>
      <c r="G139" s="20"/>
      <c r="H139" s="45" t="s">
        <v>159</v>
      </c>
      <c r="I139" s="22">
        <v>95</v>
      </c>
      <c r="J139" s="23">
        <v>13</v>
      </c>
      <c r="K139" s="24">
        <f>SUM(I139*J139)</f>
        <v>1235</v>
      </c>
      <c r="L139" s="25">
        <v>92.5</v>
      </c>
      <c r="M139" s="26">
        <v>13</v>
      </c>
      <c r="N139" s="27">
        <f>SUM(L139*M139)</f>
        <v>1202.5</v>
      </c>
      <c r="O139" s="28">
        <v>92.5</v>
      </c>
      <c r="P139" s="29">
        <v>13</v>
      </c>
      <c r="Q139" s="30">
        <f>SUM(O139*P139)</f>
        <v>1202.5</v>
      </c>
      <c r="R139" s="31">
        <f>SUM(K139+N139+Q139)</f>
        <v>3640</v>
      </c>
      <c r="S139" s="14"/>
      <c r="T139" s="51">
        <v>8</v>
      </c>
    </row>
    <row r="140" spans="1:20" ht="25.5">
      <c r="A140" s="132" t="s">
        <v>4</v>
      </c>
      <c r="B140" s="132"/>
      <c r="C140" s="132"/>
      <c r="D140" s="140" t="s">
        <v>162</v>
      </c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</row>
    <row r="141" spans="1:20" ht="18.75" customHeight="1">
      <c r="A141" s="134" t="s">
        <v>6</v>
      </c>
      <c r="B141" s="126" t="s">
        <v>7</v>
      </c>
      <c r="C141" s="139" t="s">
        <v>8</v>
      </c>
      <c r="D141" s="127" t="s">
        <v>9</v>
      </c>
      <c r="E141" s="136" t="s">
        <v>10</v>
      </c>
      <c r="F141" s="127" t="s">
        <v>11</v>
      </c>
      <c r="G141" s="126" t="s">
        <v>12</v>
      </c>
      <c r="H141" s="127" t="s">
        <v>13</v>
      </c>
      <c r="I141" s="128" t="s">
        <v>14</v>
      </c>
      <c r="J141" s="128"/>
      <c r="K141" s="128"/>
      <c r="L141" s="129" t="s">
        <v>15</v>
      </c>
      <c r="M141" s="129"/>
      <c r="N141" s="129"/>
      <c r="O141" s="130" t="s">
        <v>16</v>
      </c>
      <c r="P141" s="130"/>
      <c r="Q141" s="130"/>
      <c r="R141" s="137" t="s">
        <v>17</v>
      </c>
      <c r="S141" s="125" t="s">
        <v>18</v>
      </c>
      <c r="T141" s="125" t="s">
        <v>185</v>
      </c>
    </row>
    <row r="142" spans="1:20" ht="25.5">
      <c r="A142" s="134"/>
      <c r="B142" s="126"/>
      <c r="C142" s="139"/>
      <c r="D142" s="127"/>
      <c r="E142" s="136"/>
      <c r="F142" s="127"/>
      <c r="G142" s="126"/>
      <c r="H142" s="127"/>
      <c r="I142" s="11" t="s">
        <v>19</v>
      </c>
      <c r="J142" s="11" t="s">
        <v>20</v>
      </c>
      <c r="K142" s="11" t="s">
        <v>21</v>
      </c>
      <c r="L142" s="12" t="s">
        <v>19</v>
      </c>
      <c r="M142" s="12" t="s">
        <v>20</v>
      </c>
      <c r="N142" s="12" t="s">
        <v>21</v>
      </c>
      <c r="O142" s="13" t="s">
        <v>19</v>
      </c>
      <c r="P142" s="13" t="s">
        <v>20</v>
      </c>
      <c r="Q142" s="13" t="s">
        <v>21</v>
      </c>
      <c r="R142" s="137"/>
      <c r="S142" s="125"/>
      <c r="T142" s="125"/>
    </row>
    <row r="143" spans="1:20" s="57" customFormat="1" ht="37.5">
      <c r="A143" s="14">
        <v>90</v>
      </c>
      <c r="B143" s="15">
        <v>1</v>
      </c>
      <c r="C143" s="16">
        <f>SUM(R143/F143)</f>
        <v>44.07534246575342</v>
      </c>
      <c r="D143" s="17" t="s">
        <v>58</v>
      </c>
      <c r="E143" s="18">
        <v>22003</v>
      </c>
      <c r="F143" s="19">
        <v>73</v>
      </c>
      <c r="G143" s="20"/>
      <c r="H143" s="21" t="s">
        <v>28</v>
      </c>
      <c r="I143" s="22">
        <v>82.5</v>
      </c>
      <c r="J143" s="23">
        <v>13</v>
      </c>
      <c r="K143" s="24">
        <f>SUM(I143*J143)</f>
        <v>1072.5</v>
      </c>
      <c r="L143" s="25">
        <v>82.5</v>
      </c>
      <c r="M143" s="26">
        <v>13</v>
      </c>
      <c r="N143" s="27">
        <f>SUM(L143*M143)</f>
        <v>1072.5</v>
      </c>
      <c r="O143" s="28">
        <v>82.5</v>
      </c>
      <c r="P143" s="29">
        <v>13</v>
      </c>
      <c r="Q143" s="30">
        <f>SUM(O143*P143)</f>
        <v>1072.5</v>
      </c>
      <c r="R143" s="31">
        <f>SUM(K143+N143+Q143)</f>
        <v>3217.5</v>
      </c>
      <c r="S143" s="14"/>
      <c r="T143" s="51">
        <v>12</v>
      </c>
    </row>
    <row r="144" spans="1:20" s="57" customFormat="1" ht="53.25" customHeight="1">
      <c r="A144" s="14">
        <v>91</v>
      </c>
      <c r="B144" s="15">
        <v>2</v>
      </c>
      <c r="C144" s="75">
        <f>SUM(R144/F144)</f>
        <v>36.39322916666667</v>
      </c>
      <c r="D144" s="89" t="s">
        <v>163</v>
      </c>
      <c r="E144" s="87">
        <v>23139</v>
      </c>
      <c r="F144" s="67">
        <v>76.8</v>
      </c>
      <c r="G144" s="65"/>
      <c r="H144" s="45" t="s">
        <v>164</v>
      </c>
      <c r="I144" s="22">
        <v>70</v>
      </c>
      <c r="J144" s="23">
        <v>13</v>
      </c>
      <c r="K144" s="24">
        <f>SUM(I144*J144)</f>
        <v>910</v>
      </c>
      <c r="L144" s="25">
        <v>72.5</v>
      </c>
      <c r="M144" s="26">
        <v>13</v>
      </c>
      <c r="N144" s="27">
        <f>SUM(L144*M144)</f>
        <v>942.5</v>
      </c>
      <c r="O144" s="28">
        <v>72.5</v>
      </c>
      <c r="P144" s="29">
        <v>13</v>
      </c>
      <c r="Q144" s="30">
        <f>SUM(O144*P144)</f>
        <v>942.5</v>
      </c>
      <c r="R144" s="31">
        <f>SUM(K144+N144+Q144)</f>
        <v>2795</v>
      </c>
      <c r="S144" s="14"/>
      <c r="T144" s="51">
        <v>10</v>
      </c>
    </row>
    <row r="145" spans="1:20" ht="25.5">
      <c r="A145" s="138" t="s">
        <v>4</v>
      </c>
      <c r="B145" s="138"/>
      <c r="C145" s="138"/>
      <c r="D145" s="140" t="s">
        <v>165</v>
      </c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</row>
    <row r="146" spans="1:20" ht="18.75" customHeight="1">
      <c r="A146" s="134" t="s">
        <v>6</v>
      </c>
      <c r="B146" s="126" t="s">
        <v>7</v>
      </c>
      <c r="C146" s="135" t="s">
        <v>8</v>
      </c>
      <c r="D146" s="127" t="s">
        <v>9</v>
      </c>
      <c r="E146" s="136" t="s">
        <v>10</v>
      </c>
      <c r="F146" s="127" t="s">
        <v>11</v>
      </c>
      <c r="G146" s="126" t="s">
        <v>12</v>
      </c>
      <c r="H146" s="127" t="s">
        <v>13</v>
      </c>
      <c r="I146" s="128" t="s">
        <v>14</v>
      </c>
      <c r="J146" s="128"/>
      <c r="K146" s="128"/>
      <c r="L146" s="129" t="s">
        <v>15</v>
      </c>
      <c r="M146" s="129"/>
      <c r="N146" s="129"/>
      <c r="O146" s="130" t="s">
        <v>16</v>
      </c>
      <c r="P146" s="130"/>
      <c r="Q146" s="130"/>
      <c r="R146" s="131" t="s">
        <v>17</v>
      </c>
      <c r="S146" s="125" t="s">
        <v>18</v>
      </c>
      <c r="T146" s="125" t="s">
        <v>185</v>
      </c>
    </row>
    <row r="147" spans="1:20" ht="25.5">
      <c r="A147" s="134"/>
      <c r="B147" s="126"/>
      <c r="C147" s="135"/>
      <c r="D147" s="127"/>
      <c r="E147" s="136"/>
      <c r="F147" s="127"/>
      <c r="G147" s="126"/>
      <c r="H147" s="127"/>
      <c r="I147" s="11" t="s">
        <v>19</v>
      </c>
      <c r="J147" s="11" t="s">
        <v>20</v>
      </c>
      <c r="K147" s="11" t="s">
        <v>21</v>
      </c>
      <c r="L147" s="12" t="s">
        <v>19</v>
      </c>
      <c r="M147" s="12" t="s">
        <v>20</v>
      </c>
      <c r="N147" s="12" t="s">
        <v>21</v>
      </c>
      <c r="O147" s="13" t="s">
        <v>19</v>
      </c>
      <c r="P147" s="13" t="s">
        <v>20</v>
      </c>
      <c r="Q147" s="13" t="s">
        <v>21</v>
      </c>
      <c r="R147" s="131"/>
      <c r="S147" s="125"/>
      <c r="T147" s="125"/>
    </row>
    <row r="148" spans="1:20" s="57" customFormat="1" ht="53.25" customHeight="1">
      <c r="A148" s="14">
        <v>92</v>
      </c>
      <c r="B148" s="15">
        <v>1</v>
      </c>
      <c r="C148" s="16">
        <f>SUM(R148/F148)</f>
        <v>39.26174496644295</v>
      </c>
      <c r="D148" s="44" t="s">
        <v>90</v>
      </c>
      <c r="E148" s="37">
        <v>23006</v>
      </c>
      <c r="F148" s="19">
        <v>89.4</v>
      </c>
      <c r="G148" s="20"/>
      <c r="H148" s="45" t="s">
        <v>89</v>
      </c>
      <c r="I148" s="22">
        <v>90</v>
      </c>
      <c r="J148" s="23">
        <v>13</v>
      </c>
      <c r="K148" s="24">
        <f>SUM(I148*J148)</f>
        <v>1170</v>
      </c>
      <c r="L148" s="25">
        <v>90</v>
      </c>
      <c r="M148" s="26">
        <v>13</v>
      </c>
      <c r="N148" s="27">
        <f>SUM(L148*M148)</f>
        <v>1170</v>
      </c>
      <c r="O148" s="28">
        <v>90</v>
      </c>
      <c r="P148" s="29">
        <v>13</v>
      </c>
      <c r="Q148" s="30">
        <f>SUM(O148*P148)</f>
        <v>1170</v>
      </c>
      <c r="R148" s="31">
        <f>SUM(K148+N148+Q148)</f>
        <v>3510</v>
      </c>
      <c r="S148" s="14"/>
      <c r="T148" s="51">
        <v>12</v>
      </c>
    </row>
    <row r="149" spans="1:20" s="57" customFormat="1" ht="53.25" customHeight="1">
      <c r="A149" s="14">
        <v>93</v>
      </c>
      <c r="B149" s="15">
        <v>2</v>
      </c>
      <c r="C149" s="16">
        <f>SUM(R149/F149)</f>
        <v>37.6123595505618</v>
      </c>
      <c r="D149" s="44" t="s">
        <v>88</v>
      </c>
      <c r="E149" s="37">
        <v>23361</v>
      </c>
      <c r="F149" s="19">
        <v>89</v>
      </c>
      <c r="G149" s="20"/>
      <c r="H149" s="45" t="s">
        <v>89</v>
      </c>
      <c r="I149" s="22">
        <v>87.5</v>
      </c>
      <c r="J149" s="23">
        <v>13</v>
      </c>
      <c r="K149" s="24">
        <f>SUM(I149*J149)</f>
        <v>1137.5</v>
      </c>
      <c r="L149" s="25">
        <v>85</v>
      </c>
      <c r="M149" s="26">
        <v>13</v>
      </c>
      <c r="N149" s="27">
        <f>SUM(L149*M149)</f>
        <v>1105</v>
      </c>
      <c r="O149" s="28">
        <v>85</v>
      </c>
      <c r="P149" s="29">
        <v>13</v>
      </c>
      <c r="Q149" s="30">
        <f>SUM(O149*P149)</f>
        <v>1105</v>
      </c>
      <c r="R149" s="31">
        <f>SUM(K149+N149+Q149)</f>
        <v>3347.5</v>
      </c>
      <c r="S149" s="14"/>
      <c r="T149" s="51">
        <v>10</v>
      </c>
    </row>
    <row r="150" spans="1:20" ht="25.5">
      <c r="A150" s="132" t="s">
        <v>4</v>
      </c>
      <c r="B150" s="132"/>
      <c r="C150" s="132"/>
      <c r="D150" s="140" t="s">
        <v>166</v>
      </c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</row>
    <row r="151" spans="1:20" ht="18.75" customHeight="1">
      <c r="A151" s="134" t="s">
        <v>6</v>
      </c>
      <c r="B151" s="126" t="s">
        <v>7</v>
      </c>
      <c r="C151" s="135" t="s">
        <v>8</v>
      </c>
      <c r="D151" s="127" t="s">
        <v>9</v>
      </c>
      <c r="E151" s="136" t="s">
        <v>10</v>
      </c>
      <c r="F151" s="127" t="s">
        <v>11</v>
      </c>
      <c r="G151" s="126" t="s">
        <v>12</v>
      </c>
      <c r="H151" s="127" t="s">
        <v>13</v>
      </c>
      <c r="I151" s="128" t="s">
        <v>14</v>
      </c>
      <c r="J151" s="128"/>
      <c r="K151" s="128"/>
      <c r="L151" s="129" t="s">
        <v>15</v>
      </c>
      <c r="M151" s="129"/>
      <c r="N151" s="129"/>
      <c r="O151" s="130" t="s">
        <v>16</v>
      </c>
      <c r="P151" s="130"/>
      <c r="Q151" s="130"/>
      <c r="R151" s="131" t="s">
        <v>17</v>
      </c>
      <c r="S151" s="125" t="s">
        <v>18</v>
      </c>
      <c r="T151" s="125" t="s">
        <v>185</v>
      </c>
    </row>
    <row r="152" spans="1:20" ht="25.5">
      <c r="A152" s="134"/>
      <c r="B152" s="126"/>
      <c r="C152" s="135"/>
      <c r="D152" s="127"/>
      <c r="E152" s="136"/>
      <c r="F152" s="127"/>
      <c r="G152" s="126"/>
      <c r="H152" s="127"/>
      <c r="I152" s="11" t="s">
        <v>19</v>
      </c>
      <c r="J152" s="11" t="s">
        <v>20</v>
      </c>
      <c r="K152" s="11" t="s">
        <v>21</v>
      </c>
      <c r="L152" s="12" t="s">
        <v>19</v>
      </c>
      <c r="M152" s="12" t="s">
        <v>20</v>
      </c>
      <c r="N152" s="12" t="s">
        <v>21</v>
      </c>
      <c r="O152" s="13" t="s">
        <v>19</v>
      </c>
      <c r="P152" s="13" t="s">
        <v>20</v>
      </c>
      <c r="Q152" s="13" t="s">
        <v>21</v>
      </c>
      <c r="R152" s="131"/>
      <c r="S152" s="125"/>
      <c r="T152" s="125"/>
    </row>
    <row r="153" spans="1:20" s="57" customFormat="1" ht="37.5">
      <c r="A153" s="14">
        <v>94</v>
      </c>
      <c r="B153" s="15">
        <v>1</v>
      </c>
      <c r="C153" s="16">
        <f aca="true" t="shared" si="29" ref="C153:C159">SUM(R153/F153)</f>
        <v>45.43689320388349</v>
      </c>
      <c r="D153" s="17" t="s">
        <v>137</v>
      </c>
      <c r="E153" s="18">
        <v>22446</v>
      </c>
      <c r="F153" s="19">
        <v>103</v>
      </c>
      <c r="G153" s="20"/>
      <c r="H153" s="21" t="s">
        <v>28</v>
      </c>
      <c r="I153" s="22">
        <v>120</v>
      </c>
      <c r="J153" s="23">
        <v>13</v>
      </c>
      <c r="K153" s="24">
        <f aca="true" t="shared" si="30" ref="K153:K159">SUM(I153*J153)</f>
        <v>1560</v>
      </c>
      <c r="L153" s="25">
        <v>120</v>
      </c>
      <c r="M153" s="26">
        <v>13</v>
      </c>
      <c r="N153" s="27">
        <f aca="true" t="shared" si="31" ref="N153:N159">SUM(L153*M153)</f>
        <v>1560</v>
      </c>
      <c r="O153" s="28">
        <v>120</v>
      </c>
      <c r="P153" s="29">
        <v>13</v>
      </c>
      <c r="Q153" s="30">
        <f aca="true" t="shared" si="32" ref="Q153:Q159">SUM(O153*P153)</f>
        <v>1560</v>
      </c>
      <c r="R153" s="31">
        <f aca="true" t="shared" si="33" ref="R153:R159">SUM(K153+N153+Q153)</f>
        <v>4680</v>
      </c>
      <c r="S153" s="14"/>
      <c r="T153" s="51">
        <v>12</v>
      </c>
    </row>
    <row r="154" spans="1:20" s="57" customFormat="1" ht="53.25" customHeight="1">
      <c r="A154" s="14">
        <v>95</v>
      </c>
      <c r="B154" s="15">
        <v>2</v>
      </c>
      <c r="C154" s="16">
        <f t="shared" si="29"/>
        <v>43.69747899159664</v>
      </c>
      <c r="D154" s="46" t="s">
        <v>160</v>
      </c>
      <c r="E154" s="37">
        <v>22948</v>
      </c>
      <c r="F154" s="19">
        <v>119</v>
      </c>
      <c r="G154" s="20"/>
      <c r="H154" s="45" t="s">
        <v>161</v>
      </c>
      <c r="I154" s="22">
        <v>135</v>
      </c>
      <c r="J154" s="23">
        <v>13</v>
      </c>
      <c r="K154" s="24">
        <f t="shared" si="30"/>
        <v>1755</v>
      </c>
      <c r="L154" s="25">
        <v>130</v>
      </c>
      <c r="M154" s="26">
        <v>13</v>
      </c>
      <c r="N154" s="27">
        <f t="shared" si="31"/>
        <v>1690</v>
      </c>
      <c r="O154" s="28">
        <v>135</v>
      </c>
      <c r="P154" s="29">
        <v>13</v>
      </c>
      <c r="Q154" s="30">
        <f t="shared" si="32"/>
        <v>1755</v>
      </c>
      <c r="R154" s="31">
        <f t="shared" si="33"/>
        <v>5200</v>
      </c>
      <c r="S154" s="14"/>
      <c r="T154" s="51">
        <v>10</v>
      </c>
    </row>
    <row r="155" spans="1:20" s="57" customFormat="1" ht="53.25" customHeight="1">
      <c r="A155" s="14">
        <v>96</v>
      </c>
      <c r="B155" s="15"/>
      <c r="C155" s="94">
        <f t="shared" si="29"/>
        <v>38.8235294117647</v>
      </c>
      <c r="D155" s="63" t="s">
        <v>140</v>
      </c>
      <c r="E155" s="64">
        <v>23168</v>
      </c>
      <c r="F155" s="95">
        <v>110.5</v>
      </c>
      <c r="G155" s="20"/>
      <c r="H155" s="91" t="s">
        <v>183</v>
      </c>
      <c r="I155" s="22">
        <v>115</v>
      </c>
      <c r="J155" s="23">
        <v>13</v>
      </c>
      <c r="K155" s="24">
        <f t="shared" si="30"/>
        <v>1495</v>
      </c>
      <c r="L155" s="25">
        <v>110</v>
      </c>
      <c r="M155" s="26">
        <v>13</v>
      </c>
      <c r="N155" s="27">
        <f t="shared" si="31"/>
        <v>1430</v>
      </c>
      <c r="O155" s="28">
        <v>105</v>
      </c>
      <c r="P155" s="29">
        <v>13</v>
      </c>
      <c r="Q155" s="30">
        <f t="shared" si="32"/>
        <v>1365</v>
      </c>
      <c r="R155" s="31">
        <f t="shared" si="33"/>
        <v>4290</v>
      </c>
      <c r="S155" s="14"/>
      <c r="T155" s="51">
        <v>9</v>
      </c>
    </row>
    <row r="156" spans="1:20" s="57" customFormat="1" ht="37.5">
      <c r="A156" s="14">
        <v>97</v>
      </c>
      <c r="B156" s="15">
        <v>3</v>
      </c>
      <c r="C156" s="16">
        <f t="shared" si="29"/>
        <v>36.52061855670103</v>
      </c>
      <c r="D156" s="40" t="s">
        <v>167</v>
      </c>
      <c r="E156" s="41">
        <v>24012</v>
      </c>
      <c r="F156" s="19">
        <v>97</v>
      </c>
      <c r="G156" s="20"/>
      <c r="H156" s="42" t="s">
        <v>96</v>
      </c>
      <c r="I156" s="22">
        <v>90</v>
      </c>
      <c r="J156" s="23">
        <v>13</v>
      </c>
      <c r="K156" s="24">
        <f t="shared" si="30"/>
        <v>1170</v>
      </c>
      <c r="L156" s="25">
        <v>92.5</v>
      </c>
      <c r="M156" s="26">
        <v>13</v>
      </c>
      <c r="N156" s="27">
        <f t="shared" si="31"/>
        <v>1202.5</v>
      </c>
      <c r="O156" s="28">
        <v>90</v>
      </c>
      <c r="P156" s="29">
        <v>13</v>
      </c>
      <c r="Q156" s="30">
        <f t="shared" si="32"/>
        <v>1170</v>
      </c>
      <c r="R156" s="31">
        <f t="shared" si="33"/>
        <v>3542.5</v>
      </c>
      <c r="S156" s="14"/>
      <c r="T156" s="51">
        <v>8</v>
      </c>
    </row>
    <row r="157" spans="1:20" s="57" customFormat="1" ht="53.25" customHeight="1">
      <c r="A157" s="14">
        <v>98</v>
      </c>
      <c r="B157" s="15">
        <v>4</v>
      </c>
      <c r="C157" s="16">
        <f t="shared" si="29"/>
        <v>35.13513513513513</v>
      </c>
      <c r="D157" s="46" t="s">
        <v>116</v>
      </c>
      <c r="E157" s="37">
        <v>20442</v>
      </c>
      <c r="F157" s="19">
        <v>99.9</v>
      </c>
      <c r="G157" s="20"/>
      <c r="H157" s="45" t="s">
        <v>117</v>
      </c>
      <c r="I157" s="22">
        <v>95</v>
      </c>
      <c r="J157" s="23">
        <v>13</v>
      </c>
      <c r="K157" s="24">
        <f t="shared" si="30"/>
        <v>1235</v>
      </c>
      <c r="L157" s="25">
        <v>97.5</v>
      </c>
      <c r="M157" s="26">
        <v>11</v>
      </c>
      <c r="N157" s="27">
        <f t="shared" si="31"/>
        <v>1072.5</v>
      </c>
      <c r="O157" s="28">
        <v>92.5</v>
      </c>
      <c r="P157" s="29">
        <v>13</v>
      </c>
      <c r="Q157" s="30">
        <f t="shared" si="32"/>
        <v>1202.5</v>
      </c>
      <c r="R157" s="31">
        <f t="shared" si="33"/>
        <v>3510</v>
      </c>
      <c r="S157" s="14"/>
      <c r="T157" s="51">
        <v>7</v>
      </c>
    </row>
    <row r="158" spans="1:20" s="57" customFormat="1" ht="53.25" customHeight="1">
      <c r="A158" s="14">
        <v>99</v>
      </c>
      <c r="B158" s="15">
        <v>5</v>
      </c>
      <c r="C158" s="16">
        <f t="shared" si="29"/>
        <v>33.54838709677419</v>
      </c>
      <c r="D158" s="44" t="s">
        <v>110</v>
      </c>
      <c r="E158" s="37">
        <v>24355</v>
      </c>
      <c r="F158" s="19">
        <v>93</v>
      </c>
      <c r="G158" s="20"/>
      <c r="H158" s="45" t="s">
        <v>111</v>
      </c>
      <c r="I158" s="22">
        <v>80</v>
      </c>
      <c r="J158" s="23">
        <v>13</v>
      </c>
      <c r="K158" s="24">
        <f t="shared" si="30"/>
        <v>1040</v>
      </c>
      <c r="L158" s="25">
        <v>80</v>
      </c>
      <c r="M158" s="26">
        <v>13</v>
      </c>
      <c r="N158" s="27">
        <f t="shared" si="31"/>
        <v>1040</v>
      </c>
      <c r="O158" s="28">
        <v>80</v>
      </c>
      <c r="P158" s="29">
        <v>13</v>
      </c>
      <c r="Q158" s="30">
        <f t="shared" si="32"/>
        <v>1040</v>
      </c>
      <c r="R158" s="31">
        <f t="shared" si="33"/>
        <v>3120</v>
      </c>
      <c r="S158" s="14"/>
      <c r="T158" s="51">
        <v>6</v>
      </c>
    </row>
    <row r="159" spans="1:20" s="57" customFormat="1" ht="37.5">
      <c r="A159" s="14">
        <v>100</v>
      </c>
      <c r="B159" s="15">
        <v>6</v>
      </c>
      <c r="C159" s="16">
        <f t="shared" si="29"/>
        <v>32.198142414860676</v>
      </c>
      <c r="D159" s="32" t="s">
        <v>168</v>
      </c>
      <c r="E159" s="56">
        <v>24647</v>
      </c>
      <c r="F159" s="19">
        <v>96.9</v>
      </c>
      <c r="G159" s="20"/>
      <c r="H159" s="63" t="s">
        <v>206</v>
      </c>
      <c r="I159" s="22">
        <v>80</v>
      </c>
      <c r="J159" s="23">
        <v>13</v>
      </c>
      <c r="K159" s="24">
        <f t="shared" si="30"/>
        <v>1040</v>
      </c>
      <c r="L159" s="25">
        <v>80</v>
      </c>
      <c r="M159" s="26">
        <v>13</v>
      </c>
      <c r="N159" s="27">
        <f t="shared" si="31"/>
        <v>1040</v>
      </c>
      <c r="O159" s="28">
        <v>80</v>
      </c>
      <c r="P159" s="29">
        <v>13</v>
      </c>
      <c r="Q159" s="30">
        <f t="shared" si="32"/>
        <v>1040</v>
      </c>
      <c r="R159" s="31">
        <f t="shared" si="33"/>
        <v>3120</v>
      </c>
      <c r="S159" s="14"/>
      <c r="T159" s="51">
        <v>5</v>
      </c>
    </row>
    <row r="160" spans="1:20" ht="25.5">
      <c r="A160" s="138" t="s">
        <v>4</v>
      </c>
      <c r="B160" s="138"/>
      <c r="C160" s="138"/>
      <c r="D160" s="133" t="s">
        <v>169</v>
      </c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</row>
    <row r="161" spans="1:20" ht="18.75" customHeight="1">
      <c r="A161" s="134" t="s">
        <v>6</v>
      </c>
      <c r="B161" s="126" t="s">
        <v>7</v>
      </c>
      <c r="C161" s="139" t="s">
        <v>8</v>
      </c>
      <c r="D161" s="127" t="s">
        <v>9</v>
      </c>
      <c r="E161" s="136" t="s">
        <v>10</v>
      </c>
      <c r="F161" s="127" t="s">
        <v>11</v>
      </c>
      <c r="G161" s="126" t="s">
        <v>12</v>
      </c>
      <c r="H161" s="127" t="s">
        <v>13</v>
      </c>
      <c r="I161" s="128" t="s">
        <v>14</v>
      </c>
      <c r="J161" s="128"/>
      <c r="K161" s="128"/>
      <c r="L161" s="129" t="s">
        <v>15</v>
      </c>
      <c r="M161" s="129"/>
      <c r="N161" s="129"/>
      <c r="O161" s="130" t="s">
        <v>16</v>
      </c>
      <c r="P161" s="130"/>
      <c r="Q161" s="130"/>
      <c r="R161" s="137" t="s">
        <v>17</v>
      </c>
      <c r="S161" s="125" t="s">
        <v>18</v>
      </c>
      <c r="T161" s="125" t="s">
        <v>185</v>
      </c>
    </row>
    <row r="162" spans="1:20" ht="25.5">
      <c r="A162" s="134"/>
      <c r="B162" s="126"/>
      <c r="C162" s="139"/>
      <c r="D162" s="127"/>
      <c r="E162" s="136"/>
      <c r="F162" s="127"/>
      <c r="G162" s="126"/>
      <c r="H162" s="127"/>
      <c r="I162" s="11" t="s">
        <v>19</v>
      </c>
      <c r="J162" s="11" t="s">
        <v>20</v>
      </c>
      <c r="K162" s="11" t="s">
        <v>21</v>
      </c>
      <c r="L162" s="12" t="s">
        <v>19</v>
      </c>
      <c r="M162" s="12" t="s">
        <v>20</v>
      </c>
      <c r="N162" s="12" t="s">
        <v>21</v>
      </c>
      <c r="O162" s="13" t="s">
        <v>19</v>
      </c>
      <c r="P162" s="13" t="s">
        <v>20</v>
      </c>
      <c r="Q162" s="13" t="s">
        <v>21</v>
      </c>
      <c r="R162" s="137"/>
      <c r="S162" s="125"/>
      <c r="T162" s="125"/>
    </row>
    <row r="163" spans="1:20" s="57" customFormat="1" ht="37.5">
      <c r="A163" s="14">
        <v>101</v>
      </c>
      <c r="B163" s="15">
        <v>1</v>
      </c>
      <c r="C163" s="16">
        <f>SUM(R163/F163)</f>
        <v>38.59375</v>
      </c>
      <c r="D163" s="44" t="s">
        <v>172</v>
      </c>
      <c r="E163" s="37">
        <v>20701</v>
      </c>
      <c r="F163" s="19">
        <v>80</v>
      </c>
      <c r="G163" s="20"/>
      <c r="H163" s="45" t="s">
        <v>173</v>
      </c>
      <c r="I163" s="22">
        <v>80</v>
      </c>
      <c r="J163" s="23">
        <v>13</v>
      </c>
      <c r="K163" s="24">
        <f>SUM(I163*J163)</f>
        <v>1040</v>
      </c>
      <c r="L163" s="25">
        <v>80</v>
      </c>
      <c r="M163" s="26">
        <v>13</v>
      </c>
      <c r="N163" s="27">
        <f>SUM(L163*M163)</f>
        <v>1040</v>
      </c>
      <c r="O163" s="28">
        <v>77.5</v>
      </c>
      <c r="P163" s="29">
        <v>13</v>
      </c>
      <c r="Q163" s="30">
        <f>SUM(O163*P163)</f>
        <v>1007.5</v>
      </c>
      <c r="R163" s="31">
        <f>SUM(K163+N163+Q163)</f>
        <v>3087.5</v>
      </c>
      <c r="S163" s="14"/>
      <c r="T163" s="51">
        <v>12</v>
      </c>
    </row>
    <row r="164" spans="1:20" s="57" customFormat="1" ht="37.5">
      <c r="A164" s="14">
        <v>102</v>
      </c>
      <c r="B164" s="15">
        <v>2</v>
      </c>
      <c r="C164" s="16">
        <f>SUM(R164/F164)</f>
        <v>35.42296072507553</v>
      </c>
      <c r="D164" s="44" t="s">
        <v>170</v>
      </c>
      <c r="E164" s="37">
        <v>18001</v>
      </c>
      <c r="F164" s="19">
        <v>66.2</v>
      </c>
      <c r="G164" s="20"/>
      <c r="H164" s="45" t="s">
        <v>171</v>
      </c>
      <c r="I164" s="22">
        <v>60</v>
      </c>
      <c r="J164" s="23">
        <v>13</v>
      </c>
      <c r="K164" s="24">
        <f>SUM(I164*J164)</f>
        <v>780</v>
      </c>
      <c r="L164" s="25">
        <v>65</v>
      </c>
      <c r="M164" s="26">
        <v>13</v>
      </c>
      <c r="N164" s="27">
        <f>SUM(L164*M164)</f>
        <v>845</v>
      </c>
      <c r="O164" s="28">
        <v>60</v>
      </c>
      <c r="P164" s="29">
        <v>12</v>
      </c>
      <c r="Q164" s="30">
        <f>SUM(O164*P164)</f>
        <v>720</v>
      </c>
      <c r="R164" s="31">
        <f>SUM(K164+N164+Q164)</f>
        <v>2345</v>
      </c>
      <c r="S164" s="14"/>
      <c r="T164" s="51">
        <v>10</v>
      </c>
    </row>
    <row r="165" spans="1:20" ht="25.5">
      <c r="A165" s="132" t="s">
        <v>4</v>
      </c>
      <c r="B165" s="132"/>
      <c r="C165" s="132"/>
      <c r="D165" s="133" t="s">
        <v>174</v>
      </c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</row>
    <row r="166" spans="1:20" ht="18.75" customHeight="1">
      <c r="A166" s="134" t="s">
        <v>6</v>
      </c>
      <c r="B166" s="126" t="s">
        <v>7</v>
      </c>
      <c r="C166" s="135" t="s">
        <v>8</v>
      </c>
      <c r="D166" s="127" t="s">
        <v>9</v>
      </c>
      <c r="E166" s="136" t="s">
        <v>10</v>
      </c>
      <c r="F166" s="127" t="s">
        <v>11</v>
      </c>
      <c r="G166" s="126" t="s">
        <v>12</v>
      </c>
      <c r="H166" s="127" t="s">
        <v>13</v>
      </c>
      <c r="I166" s="128" t="s">
        <v>14</v>
      </c>
      <c r="J166" s="128"/>
      <c r="K166" s="128"/>
      <c r="L166" s="129" t="s">
        <v>15</v>
      </c>
      <c r="M166" s="129"/>
      <c r="N166" s="129"/>
      <c r="O166" s="130" t="s">
        <v>16</v>
      </c>
      <c r="P166" s="130"/>
      <c r="Q166" s="130"/>
      <c r="R166" s="131" t="s">
        <v>17</v>
      </c>
      <c r="S166" s="125" t="s">
        <v>18</v>
      </c>
      <c r="T166" s="125" t="s">
        <v>185</v>
      </c>
    </row>
    <row r="167" spans="1:20" ht="25.5">
      <c r="A167" s="134"/>
      <c r="B167" s="126"/>
      <c r="C167" s="135"/>
      <c r="D167" s="127"/>
      <c r="E167" s="136"/>
      <c r="F167" s="127"/>
      <c r="G167" s="126"/>
      <c r="H167" s="127"/>
      <c r="I167" s="11" t="s">
        <v>19</v>
      </c>
      <c r="J167" s="11" t="s">
        <v>20</v>
      </c>
      <c r="K167" s="11" t="s">
        <v>21</v>
      </c>
      <c r="L167" s="12" t="s">
        <v>19</v>
      </c>
      <c r="M167" s="12" t="s">
        <v>20</v>
      </c>
      <c r="N167" s="12" t="s">
        <v>21</v>
      </c>
      <c r="O167" s="13" t="s">
        <v>19</v>
      </c>
      <c r="P167" s="13" t="s">
        <v>20</v>
      </c>
      <c r="Q167" s="13" t="s">
        <v>21</v>
      </c>
      <c r="R167" s="131"/>
      <c r="S167" s="125"/>
      <c r="T167" s="125"/>
    </row>
    <row r="168" spans="1:20" s="57" customFormat="1" ht="37.5">
      <c r="A168" s="14">
        <v>103</v>
      </c>
      <c r="B168" s="15">
        <v>1</v>
      </c>
      <c r="C168" s="16">
        <f>SUM(R168/F168)</f>
        <v>42.34285714285714</v>
      </c>
      <c r="D168" s="17" t="s">
        <v>175</v>
      </c>
      <c r="E168" s="18">
        <v>19134</v>
      </c>
      <c r="F168" s="19">
        <v>87.5</v>
      </c>
      <c r="G168" s="20"/>
      <c r="H168" s="21" t="s">
        <v>176</v>
      </c>
      <c r="I168" s="22">
        <v>95</v>
      </c>
      <c r="J168" s="23">
        <v>13</v>
      </c>
      <c r="K168" s="24">
        <f>SUM(I168*J168)</f>
        <v>1235</v>
      </c>
      <c r="L168" s="25">
        <v>95</v>
      </c>
      <c r="M168" s="26">
        <v>13</v>
      </c>
      <c r="N168" s="27">
        <f>SUM(L168*M168)</f>
        <v>1235</v>
      </c>
      <c r="O168" s="28">
        <v>95</v>
      </c>
      <c r="P168" s="29">
        <v>13</v>
      </c>
      <c r="Q168" s="30">
        <f>SUM(O168*P168)</f>
        <v>1235</v>
      </c>
      <c r="R168" s="31">
        <f>SUM(K168+N168+Q168)</f>
        <v>3705</v>
      </c>
      <c r="S168" s="14"/>
      <c r="T168" s="51">
        <v>12</v>
      </c>
    </row>
    <row r="169" spans="1:20" s="57" customFormat="1" ht="53.25" customHeight="1">
      <c r="A169" s="14">
        <v>104</v>
      </c>
      <c r="B169" s="15">
        <v>2</v>
      </c>
      <c r="C169" s="16">
        <f>SUM(R169/F169)</f>
        <v>35.13513513513513</v>
      </c>
      <c r="D169" s="46" t="s">
        <v>116</v>
      </c>
      <c r="E169" s="37">
        <v>20442</v>
      </c>
      <c r="F169" s="19">
        <v>99.9</v>
      </c>
      <c r="G169" s="20"/>
      <c r="H169" s="45" t="s">
        <v>117</v>
      </c>
      <c r="I169" s="22">
        <v>95</v>
      </c>
      <c r="J169" s="23">
        <v>13</v>
      </c>
      <c r="K169" s="24">
        <f>SUM(I169*J169)</f>
        <v>1235</v>
      </c>
      <c r="L169" s="25">
        <v>97.5</v>
      </c>
      <c r="M169" s="26">
        <v>11</v>
      </c>
      <c r="N169" s="27">
        <f>SUM(L169*M169)</f>
        <v>1072.5</v>
      </c>
      <c r="O169" s="28">
        <v>92.5</v>
      </c>
      <c r="P169" s="29">
        <v>13</v>
      </c>
      <c r="Q169" s="30">
        <f>SUM(O169*P169)</f>
        <v>1202.5</v>
      </c>
      <c r="R169" s="31">
        <f>SUM(K169+N169+Q169)</f>
        <v>3510</v>
      </c>
      <c r="S169" s="14"/>
      <c r="T169" s="51">
        <v>10</v>
      </c>
    </row>
    <row r="170" spans="1:20" s="57" customFormat="1" ht="53.25" customHeight="1">
      <c r="A170" s="14">
        <v>105</v>
      </c>
      <c r="B170" s="15">
        <v>3</v>
      </c>
      <c r="C170" s="16">
        <f>SUM(R170/F170)</f>
        <v>23.315217391304348</v>
      </c>
      <c r="D170" s="40" t="s">
        <v>177</v>
      </c>
      <c r="E170" s="41">
        <v>20695</v>
      </c>
      <c r="F170" s="19">
        <v>92</v>
      </c>
      <c r="G170" s="20"/>
      <c r="H170" s="42" t="s">
        <v>178</v>
      </c>
      <c r="I170" s="22">
        <v>55</v>
      </c>
      <c r="J170" s="23">
        <v>13</v>
      </c>
      <c r="K170" s="24">
        <f>SUM(I170*J170)</f>
        <v>715</v>
      </c>
      <c r="L170" s="25">
        <v>55</v>
      </c>
      <c r="M170" s="26">
        <v>13</v>
      </c>
      <c r="N170" s="27">
        <f>SUM(L170*M170)</f>
        <v>715</v>
      </c>
      <c r="O170" s="28">
        <v>55</v>
      </c>
      <c r="P170" s="29">
        <v>13</v>
      </c>
      <c r="Q170" s="30">
        <f>SUM(O170*P170)</f>
        <v>715</v>
      </c>
      <c r="R170" s="31">
        <f>SUM(K170+N170+Q170)</f>
        <v>2145</v>
      </c>
      <c r="S170" s="14"/>
      <c r="T170" s="51">
        <v>9</v>
      </c>
    </row>
  </sheetData>
  <sheetProtection selectLockedCells="1" selectUnlockedCells="1"/>
  <mergeCells count="325">
    <mergeCell ref="A1:T1"/>
    <mergeCell ref="A2:T2"/>
    <mergeCell ref="A3:T3"/>
    <mergeCell ref="A4:T4"/>
    <mergeCell ref="A5:T5"/>
    <mergeCell ref="A6:C6"/>
    <mergeCell ref="D6:T6"/>
    <mergeCell ref="A7:A8"/>
    <mergeCell ref="B7:B8"/>
    <mergeCell ref="C7:C8"/>
    <mergeCell ref="D7:D8"/>
    <mergeCell ref="E7:E8"/>
    <mergeCell ref="F7:F8"/>
    <mergeCell ref="G7:G8"/>
    <mergeCell ref="H7:H8"/>
    <mergeCell ref="I7:K7"/>
    <mergeCell ref="L7:N7"/>
    <mergeCell ref="O7:Q7"/>
    <mergeCell ref="R7:R8"/>
    <mergeCell ref="S7:S8"/>
    <mergeCell ref="T7:T8"/>
    <mergeCell ref="A10:C10"/>
    <mergeCell ref="D10:T10"/>
    <mergeCell ref="A11:A12"/>
    <mergeCell ref="B11:B12"/>
    <mergeCell ref="C11:C12"/>
    <mergeCell ref="D11:D12"/>
    <mergeCell ref="E11:E12"/>
    <mergeCell ref="F11:F12"/>
    <mergeCell ref="G11:G12"/>
    <mergeCell ref="H11:H12"/>
    <mergeCell ref="I11:K11"/>
    <mergeCell ref="L11:N11"/>
    <mergeCell ref="O11:Q11"/>
    <mergeCell ref="R11:R12"/>
    <mergeCell ref="S11:S12"/>
    <mergeCell ref="T11:T12"/>
    <mergeCell ref="A15:C15"/>
    <mergeCell ref="D15:T15"/>
    <mergeCell ref="A16:A17"/>
    <mergeCell ref="B16:B17"/>
    <mergeCell ref="C16:C17"/>
    <mergeCell ref="D16:D17"/>
    <mergeCell ref="E16:E17"/>
    <mergeCell ref="F16:F17"/>
    <mergeCell ref="G16:G17"/>
    <mergeCell ref="H16:H17"/>
    <mergeCell ref="I16:K16"/>
    <mergeCell ref="L16:N16"/>
    <mergeCell ref="O16:Q16"/>
    <mergeCell ref="R16:R17"/>
    <mergeCell ref="S16:S17"/>
    <mergeCell ref="T16:T17"/>
    <mergeCell ref="A19:C19"/>
    <mergeCell ref="D19:T19"/>
    <mergeCell ref="A20:A21"/>
    <mergeCell ref="B20:B21"/>
    <mergeCell ref="C20:C21"/>
    <mergeCell ref="D20:D21"/>
    <mergeCell ref="E20:E21"/>
    <mergeCell ref="F20:F21"/>
    <mergeCell ref="G20:G21"/>
    <mergeCell ref="H20:H21"/>
    <mergeCell ref="I20:K20"/>
    <mergeCell ref="L20:N20"/>
    <mergeCell ref="O20:Q20"/>
    <mergeCell ref="R20:R21"/>
    <mergeCell ref="S20:S21"/>
    <mergeCell ref="T20:T21"/>
    <mergeCell ref="A24:C24"/>
    <mergeCell ref="D24:T24"/>
    <mergeCell ref="A25:A26"/>
    <mergeCell ref="B25:B26"/>
    <mergeCell ref="C25:C26"/>
    <mergeCell ref="D25:D26"/>
    <mergeCell ref="E25:E26"/>
    <mergeCell ref="F25:F26"/>
    <mergeCell ref="G25:G26"/>
    <mergeCell ref="H25:H26"/>
    <mergeCell ref="I25:K25"/>
    <mergeCell ref="L25:N25"/>
    <mergeCell ref="O25:Q25"/>
    <mergeCell ref="R25:R26"/>
    <mergeCell ref="S25:S26"/>
    <mergeCell ref="T25:T26"/>
    <mergeCell ref="A30:C30"/>
    <mergeCell ref="D30:T30"/>
    <mergeCell ref="A31:A32"/>
    <mergeCell ref="B31:B32"/>
    <mergeCell ref="C31:C32"/>
    <mergeCell ref="D31:D32"/>
    <mergeCell ref="E31:E32"/>
    <mergeCell ref="F31:F32"/>
    <mergeCell ref="G31:G32"/>
    <mergeCell ref="H31:H32"/>
    <mergeCell ref="I31:K31"/>
    <mergeCell ref="L31:N31"/>
    <mergeCell ref="O31:Q31"/>
    <mergeCell ref="R31:R32"/>
    <mergeCell ref="S31:S32"/>
    <mergeCell ref="T31:T32"/>
    <mergeCell ref="A36:C36"/>
    <mergeCell ref="D36:T36"/>
    <mergeCell ref="A37:A38"/>
    <mergeCell ref="B37:B38"/>
    <mergeCell ref="C37:C38"/>
    <mergeCell ref="D37:D38"/>
    <mergeCell ref="E37:E38"/>
    <mergeCell ref="F37:F38"/>
    <mergeCell ref="G37:G38"/>
    <mergeCell ref="H37:H38"/>
    <mergeCell ref="I37:K37"/>
    <mergeCell ref="L37:N37"/>
    <mergeCell ref="O37:Q37"/>
    <mergeCell ref="R37:R38"/>
    <mergeCell ref="S37:S38"/>
    <mergeCell ref="T37:T38"/>
    <mergeCell ref="A41:C41"/>
    <mergeCell ref="D41:T41"/>
    <mergeCell ref="A42:A43"/>
    <mergeCell ref="B42:B43"/>
    <mergeCell ref="C42:C43"/>
    <mergeCell ref="D42:D43"/>
    <mergeCell ref="E42:E43"/>
    <mergeCell ref="F42:F43"/>
    <mergeCell ref="G42:G43"/>
    <mergeCell ref="H42:H43"/>
    <mergeCell ref="I42:K42"/>
    <mergeCell ref="L42:N42"/>
    <mergeCell ref="O42:Q42"/>
    <mergeCell ref="R42:R43"/>
    <mergeCell ref="S42:S43"/>
    <mergeCell ref="T42:T43"/>
    <mergeCell ref="A62:C62"/>
    <mergeCell ref="D62:T62"/>
    <mergeCell ref="A63:A64"/>
    <mergeCell ref="B63:B64"/>
    <mergeCell ref="C63:C64"/>
    <mergeCell ref="D63:D64"/>
    <mergeCell ref="E63:E64"/>
    <mergeCell ref="F63:F64"/>
    <mergeCell ref="G63:G64"/>
    <mergeCell ref="H63:H64"/>
    <mergeCell ref="I63:K63"/>
    <mergeCell ref="L63:N63"/>
    <mergeCell ref="O63:Q63"/>
    <mergeCell ref="R63:R64"/>
    <mergeCell ref="S63:S64"/>
    <mergeCell ref="T63:T64"/>
    <mergeCell ref="A78:C78"/>
    <mergeCell ref="D78:T78"/>
    <mergeCell ref="A79:A80"/>
    <mergeCell ref="B79:B80"/>
    <mergeCell ref="C79:C80"/>
    <mergeCell ref="D79:D80"/>
    <mergeCell ref="E79:E80"/>
    <mergeCell ref="F79:F80"/>
    <mergeCell ref="G79:G80"/>
    <mergeCell ref="H79:H80"/>
    <mergeCell ref="I79:K79"/>
    <mergeCell ref="L79:N79"/>
    <mergeCell ref="O79:Q79"/>
    <mergeCell ref="R79:R80"/>
    <mergeCell ref="S79:S80"/>
    <mergeCell ref="T79:T80"/>
    <mergeCell ref="A95:C95"/>
    <mergeCell ref="D95:T95"/>
    <mergeCell ref="A96:A97"/>
    <mergeCell ref="B96:B97"/>
    <mergeCell ref="C96:C97"/>
    <mergeCell ref="D96:D97"/>
    <mergeCell ref="E96:E97"/>
    <mergeCell ref="F96:F97"/>
    <mergeCell ref="G96:G97"/>
    <mergeCell ref="H96:H97"/>
    <mergeCell ref="I96:K96"/>
    <mergeCell ref="L96:N96"/>
    <mergeCell ref="O96:Q96"/>
    <mergeCell ref="R96:R97"/>
    <mergeCell ref="S96:S97"/>
    <mergeCell ref="T96:T97"/>
    <mergeCell ref="A105:C105"/>
    <mergeCell ref="D105:T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I106:K106"/>
    <mergeCell ref="L106:N106"/>
    <mergeCell ref="O106:Q106"/>
    <mergeCell ref="R106:R107"/>
    <mergeCell ref="S106:S107"/>
    <mergeCell ref="T106:T107"/>
    <mergeCell ref="A115:C115"/>
    <mergeCell ref="D115:T115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I116:K116"/>
    <mergeCell ref="L116:N116"/>
    <mergeCell ref="O116:Q116"/>
    <mergeCell ref="R116:R117"/>
    <mergeCell ref="S116:S117"/>
    <mergeCell ref="T116:T117"/>
    <mergeCell ref="A125:C125"/>
    <mergeCell ref="D125:T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K126"/>
    <mergeCell ref="L126:N126"/>
    <mergeCell ref="O126:Q126"/>
    <mergeCell ref="R126:R127"/>
    <mergeCell ref="S126:S127"/>
    <mergeCell ref="T126:T127"/>
    <mergeCell ref="A133:C133"/>
    <mergeCell ref="D133:T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I134:K134"/>
    <mergeCell ref="L134:N134"/>
    <mergeCell ref="O134:Q134"/>
    <mergeCell ref="R134:R135"/>
    <mergeCell ref="S134:S135"/>
    <mergeCell ref="T134:T135"/>
    <mergeCell ref="A140:C140"/>
    <mergeCell ref="D140:T140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K141"/>
    <mergeCell ref="L141:N141"/>
    <mergeCell ref="O141:Q141"/>
    <mergeCell ref="R141:R142"/>
    <mergeCell ref="S141:S142"/>
    <mergeCell ref="T141:T142"/>
    <mergeCell ref="A145:C145"/>
    <mergeCell ref="D145:T145"/>
    <mergeCell ref="A146:A147"/>
    <mergeCell ref="B146:B147"/>
    <mergeCell ref="C146:C147"/>
    <mergeCell ref="D146:D147"/>
    <mergeCell ref="E146:E147"/>
    <mergeCell ref="F146:F147"/>
    <mergeCell ref="G146:G147"/>
    <mergeCell ref="H146:H147"/>
    <mergeCell ref="I146:K146"/>
    <mergeCell ref="L146:N146"/>
    <mergeCell ref="O146:Q146"/>
    <mergeCell ref="R146:R147"/>
    <mergeCell ref="S146:S147"/>
    <mergeCell ref="T146:T147"/>
    <mergeCell ref="A150:C150"/>
    <mergeCell ref="D150:T150"/>
    <mergeCell ref="A151:A152"/>
    <mergeCell ref="B151:B152"/>
    <mergeCell ref="C151:C152"/>
    <mergeCell ref="D151:D152"/>
    <mergeCell ref="E151:E152"/>
    <mergeCell ref="F151:F152"/>
    <mergeCell ref="G151:G152"/>
    <mergeCell ref="H151:H152"/>
    <mergeCell ref="I151:K151"/>
    <mergeCell ref="L151:N151"/>
    <mergeCell ref="O151:Q151"/>
    <mergeCell ref="R151:R152"/>
    <mergeCell ref="S151:S152"/>
    <mergeCell ref="T151:T152"/>
    <mergeCell ref="A160:C160"/>
    <mergeCell ref="D160:T160"/>
    <mergeCell ref="A161:A162"/>
    <mergeCell ref="B161:B162"/>
    <mergeCell ref="C161:C162"/>
    <mergeCell ref="D161:D162"/>
    <mergeCell ref="E161:E162"/>
    <mergeCell ref="F161:F162"/>
    <mergeCell ref="G161:G162"/>
    <mergeCell ref="H161:H162"/>
    <mergeCell ref="I161:K161"/>
    <mergeCell ref="L161:N161"/>
    <mergeCell ref="O161:Q161"/>
    <mergeCell ref="R161:R162"/>
    <mergeCell ref="S161:S162"/>
    <mergeCell ref="T161:T162"/>
    <mergeCell ref="A165:C165"/>
    <mergeCell ref="D165:T165"/>
    <mergeCell ref="A166:A167"/>
    <mergeCell ref="B166:B167"/>
    <mergeCell ref="C166:C167"/>
    <mergeCell ref="D166:D167"/>
    <mergeCell ref="E166:E167"/>
    <mergeCell ref="F166:F167"/>
    <mergeCell ref="S166:S167"/>
    <mergeCell ref="T166:T167"/>
    <mergeCell ref="G166:G167"/>
    <mergeCell ref="H166:H167"/>
    <mergeCell ref="I166:K166"/>
    <mergeCell ref="L166:N166"/>
    <mergeCell ref="O166:Q166"/>
    <mergeCell ref="R166:R167"/>
  </mergeCells>
  <printOptions/>
  <pageMargins left="0.11811023622047245" right="0.11811023622047245" top="0.15748031496062992" bottom="0.15748031496062992" header="0.11811023622047245" footer="0.11811023622047245"/>
  <pageSetup fitToHeight="0" fitToWidth="1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82.140625" style="0" customWidth="1"/>
    <col min="3" max="3" width="12.140625" style="0" customWidth="1"/>
  </cols>
  <sheetData>
    <row r="1" spans="1:3" ht="43.5" customHeight="1">
      <c r="A1" s="159" t="s">
        <v>188</v>
      </c>
      <c r="B1" s="160"/>
      <c r="C1" s="160"/>
    </row>
    <row r="2" spans="1:3" ht="15">
      <c r="A2" s="161" t="s">
        <v>189</v>
      </c>
      <c r="B2" s="160"/>
      <c r="C2" s="160"/>
    </row>
    <row r="3" spans="1:3" ht="15">
      <c r="A3" s="161" t="s">
        <v>190</v>
      </c>
      <c r="B3" s="162"/>
      <c r="C3" s="162"/>
    </row>
    <row r="4" spans="1:3" ht="37.5">
      <c r="A4" s="96" t="s">
        <v>191</v>
      </c>
      <c r="B4" s="97" t="s">
        <v>192</v>
      </c>
      <c r="C4" s="97" t="s">
        <v>205</v>
      </c>
    </row>
    <row r="5" spans="1:3" ht="20.25">
      <c r="A5" s="98">
        <v>1</v>
      </c>
      <c r="B5" s="99" t="s">
        <v>193</v>
      </c>
      <c r="C5" s="106">
        <v>236</v>
      </c>
    </row>
    <row r="6" spans="1:3" ht="20.25">
      <c r="A6" s="98">
        <v>2</v>
      </c>
      <c r="B6" s="101" t="s">
        <v>194</v>
      </c>
      <c r="C6" s="106">
        <v>193</v>
      </c>
    </row>
    <row r="7" spans="1:3" ht="20.25">
      <c r="A7" s="98">
        <v>3</v>
      </c>
      <c r="B7" s="102" t="s">
        <v>195</v>
      </c>
      <c r="C7" s="106">
        <v>179</v>
      </c>
    </row>
    <row r="8" spans="1:3" ht="18.75">
      <c r="A8" s="103">
        <v>4</v>
      </c>
      <c r="B8" s="104" t="s">
        <v>196</v>
      </c>
      <c r="C8" s="100">
        <v>176</v>
      </c>
    </row>
    <row r="9" spans="1:3" ht="18.75">
      <c r="A9" s="103">
        <v>5</v>
      </c>
      <c r="B9" s="104" t="s">
        <v>197</v>
      </c>
      <c r="C9" s="100">
        <v>88</v>
      </c>
    </row>
    <row r="10" spans="1:3" ht="18.75">
      <c r="A10" s="103">
        <v>6</v>
      </c>
      <c r="B10" s="104" t="s">
        <v>198</v>
      </c>
      <c r="C10" s="100">
        <v>81</v>
      </c>
    </row>
    <row r="11" spans="1:3" ht="18.75">
      <c r="A11" s="103">
        <v>7</v>
      </c>
      <c r="B11" s="104" t="s">
        <v>199</v>
      </c>
      <c r="C11" s="100">
        <v>68</v>
      </c>
    </row>
    <row r="12" spans="1:3" ht="18.75">
      <c r="A12" s="103">
        <v>8</v>
      </c>
      <c r="B12" s="104" t="s">
        <v>200</v>
      </c>
      <c r="C12" s="100">
        <v>61</v>
      </c>
    </row>
    <row r="13" spans="1:3" ht="18.75">
      <c r="A13" s="103">
        <v>9</v>
      </c>
      <c r="B13" s="104" t="s">
        <v>201</v>
      </c>
      <c r="C13" s="100">
        <v>51</v>
      </c>
    </row>
    <row r="14" spans="1:3" ht="18.75">
      <c r="A14" s="103">
        <v>10</v>
      </c>
      <c r="B14" s="104" t="s">
        <v>202</v>
      </c>
      <c r="C14" s="100">
        <v>48</v>
      </c>
    </row>
    <row r="15" spans="1:3" ht="18.75">
      <c r="A15" s="103">
        <v>11</v>
      </c>
      <c r="B15" s="104" t="s">
        <v>203</v>
      </c>
      <c r="C15" s="100">
        <v>23</v>
      </c>
    </row>
    <row r="16" spans="1:3" ht="18.75">
      <c r="A16" s="103">
        <v>12</v>
      </c>
      <c r="B16" s="105" t="s">
        <v>204</v>
      </c>
      <c r="C16" s="100">
        <v>5</v>
      </c>
    </row>
  </sheetData>
  <sheetProtection selectLockedCells="1" selectUnlockedCells="1"/>
  <mergeCells count="3">
    <mergeCell ref="A1:C1"/>
    <mergeCell ref="A2:C2"/>
    <mergeCell ref="A3:C3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Камышникова Марина Вячеславовна</cp:lastModifiedBy>
  <cp:lastPrinted>2017-11-22T11:24:06Z</cp:lastPrinted>
  <dcterms:created xsi:type="dcterms:W3CDTF">2017-11-21T08:40:23Z</dcterms:created>
  <dcterms:modified xsi:type="dcterms:W3CDTF">2017-11-23T08:26:58Z</dcterms:modified>
  <cp:category/>
  <cp:version/>
  <cp:contentType/>
  <cp:contentStatus/>
</cp:coreProperties>
</file>